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36CF4FF0-3401-4F7C-83DF-D9B1D73FB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GV'!$A$3:$S$90</definedName>
    <definedName name="_xlnm._FilterDatabase" localSheetId="3" hidden="1">'KT PHÒNG'!$A$2:$V$147</definedName>
    <definedName name="_xlnm._FilterDatabase" localSheetId="0" hidden="1">'TUẦN 27-28'!$A$7:$AF$314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27-28'!$A$1:$AC$315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66" i="81" l="1"/>
  <c r="AD265" i="81"/>
  <c r="AD45" i="81" l="1"/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6" i="79"/>
  <c r="D96" i="79"/>
  <c r="E96" i="79"/>
  <c r="F96" i="79"/>
  <c r="G96" i="79"/>
  <c r="H96" i="79"/>
  <c r="C97" i="79"/>
  <c r="D97" i="79"/>
  <c r="E97" i="79"/>
  <c r="F97" i="79"/>
  <c r="G97" i="79"/>
  <c r="H97" i="79"/>
  <c r="C98" i="79"/>
  <c r="D98" i="79"/>
  <c r="E98" i="79"/>
  <c r="F98" i="79"/>
  <c r="G98" i="79"/>
  <c r="H98" i="79"/>
  <c r="C99" i="79"/>
  <c r="D99" i="79"/>
  <c r="E99" i="79"/>
  <c r="F99" i="79"/>
  <c r="G99" i="79"/>
  <c r="H99" i="79"/>
  <c r="C100" i="79"/>
  <c r="D100" i="79"/>
  <c r="E100" i="79"/>
  <c r="F100" i="79"/>
  <c r="G100" i="79"/>
  <c r="H100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0" i="79"/>
  <c r="D140" i="79"/>
  <c r="E140" i="79"/>
  <c r="F140" i="79"/>
  <c r="G140" i="79"/>
  <c r="H140" i="79"/>
  <c r="C141" i="79"/>
  <c r="D141" i="79"/>
  <c r="E141" i="79"/>
  <c r="F141" i="79"/>
  <c r="G141" i="79"/>
  <c r="H141" i="79"/>
  <c r="C142" i="79"/>
  <c r="D142" i="79"/>
  <c r="E142" i="79"/>
  <c r="F142" i="79"/>
  <c r="G142" i="79"/>
  <c r="H142" i="79"/>
  <c r="C143" i="79"/>
  <c r="D143" i="79"/>
  <c r="E143" i="79"/>
  <c r="F143" i="79"/>
  <c r="G143" i="79"/>
  <c r="H143" i="79"/>
  <c r="C144" i="79"/>
  <c r="D144" i="79"/>
  <c r="E144" i="79"/>
  <c r="F144" i="79"/>
  <c r="G144" i="79"/>
  <c r="H144" i="79"/>
  <c r="C145" i="79"/>
  <c r="D145" i="79"/>
  <c r="E145" i="79"/>
  <c r="F145" i="79"/>
  <c r="G145" i="79"/>
  <c r="H145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6" i="79"/>
  <c r="B97" i="79"/>
  <c r="B98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0" i="79"/>
  <c r="B141" i="79"/>
  <c r="B142" i="79"/>
  <c r="B143" i="79"/>
  <c r="B144" i="79"/>
  <c r="B145" i="79"/>
  <c r="B146" i="79"/>
  <c r="B147" i="79"/>
  <c r="B5" i="79"/>
  <c r="I5" i="79"/>
  <c r="S61" i="9" l="1"/>
  <c r="S65" i="9"/>
  <c r="S66" i="9"/>
  <c r="S45" i="9"/>
  <c r="S46" i="9"/>
  <c r="S47" i="9"/>
  <c r="S48" i="9"/>
  <c r="S49" i="9"/>
  <c r="S50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14" i="9"/>
  <c r="S15" i="9"/>
  <c r="S16" i="9"/>
  <c r="S18" i="9"/>
  <c r="S19" i="9"/>
  <c r="S20" i="9"/>
  <c r="S21" i="9"/>
  <c r="S22" i="9"/>
  <c r="S23" i="9"/>
  <c r="S24" i="9"/>
  <c r="S25" i="9"/>
  <c r="S26" i="9"/>
  <c r="S27" i="9"/>
  <c r="S5" i="9"/>
  <c r="S6" i="9"/>
  <c r="S7" i="9"/>
  <c r="S8" i="9"/>
  <c r="S9" i="9"/>
  <c r="S10" i="9"/>
  <c r="S11" i="9"/>
  <c r="S12" i="9"/>
  <c r="S13" i="9"/>
  <c r="S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6" i="79"/>
  <c r="I97" i="79"/>
  <c r="I98" i="79"/>
  <c r="I99" i="79"/>
  <c r="I100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0" i="79"/>
  <c r="I141" i="79"/>
  <c r="I142" i="79"/>
  <c r="I143" i="79"/>
  <c r="I144" i="79"/>
  <c r="I145" i="79"/>
  <c r="I146" i="79"/>
  <c r="I147" i="79"/>
  <c r="AD208" i="81" l="1"/>
  <c r="AD207" i="81"/>
  <c r="AD206" i="81"/>
  <c r="AD152" i="81"/>
  <c r="AD33" i="81"/>
  <c r="AD10" i="81"/>
  <c r="J111" i="79" l="1"/>
  <c r="K111" i="79"/>
  <c r="L111" i="79"/>
  <c r="M111" i="79"/>
  <c r="N111" i="79"/>
  <c r="O111" i="79"/>
  <c r="P111" i="79"/>
  <c r="Q111" i="79"/>
  <c r="R111" i="79"/>
  <c r="S111" i="79"/>
  <c r="T111" i="79"/>
  <c r="U111" i="79"/>
  <c r="V111" i="79"/>
  <c r="J112" i="79"/>
  <c r="K112" i="79"/>
  <c r="L112" i="79"/>
  <c r="M112" i="79"/>
  <c r="N112" i="79"/>
  <c r="O112" i="79"/>
  <c r="P112" i="79"/>
  <c r="Q112" i="79"/>
  <c r="R112" i="79"/>
  <c r="S112" i="79"/>
  <c r="T112" i="79"/>
  <c r="U112" i="79"/>
  <c r="V112" i="79"/>
  <c r="J109" i="79"/>
  <c r="K109" i="79"/>
  <c r="L109" i="79"/>
  <c r="M109" i="79"/>
  <c r="N109" i="79"/>
  <c r="O109" i="79"/>
  <c r="P109" i="79"/>
  <c r="Q109" i="79"/>
  <c r="R109" i="79"/>
  <c r="S109" i="79"/>
  <c r="T109" i="79"/>
  <c r="U109" i="79"/>
  <c r="V109" i="79"/>
  <c r="J110" i="79"/>
  <c r="K110" i="79"/>
  <c r="L110" i="79"/>
  <c r="M110" i="79"/>
  <c r="N110" i="79"/>
  <c r="O110" i="79"/>
  <c r="P110" i="79"/>
  <c r="Q110" i="79"/>
  <c r="R110" i="79"/>
  <c r="S110" i="79"/>
  <c r="T110" i="79"/>
  <c r="U110" i="79"/>
  <c r="V110" i="79"/>
  <c r="J147" i="79" l="1"/>
  <c r="K147" i="79"/>
  <c r="L147" i="79"/>
  <c r="M147" i="79"/>
  <c r="N147" i="79"/>
  <c r="O147" i="79"/>
  <c r="P147" i="79"/>
  <c r="Q147" i="79"/>
  <c r="R147" i="79"/>
  <c r="S147" i="79"/>
  <c r="T147" i="79"/>
  <c r="U147" i="79"/>
  <c r="V147" i="79"/>
  <c r="D85" i="75"/>
  <c r="D88" i="75"/>
  <c r="D90" i="75"/>
  <c r="D91" i="75"/>
  <c r="D92" i="75"/>
  <c r="V146" i="79"/>
  <c r="U146" i="79"/>
  <c r="T146" i="79"/>
  <c r="S146" i="79"/>
  <c r="R146" i="79"/>
  <c r="Q146" i="79"/>
  <c r="P146" i="79"/>
  <c r="O146" i="79"/>
  <c r="N146" i="79"/>
  <c r="M146" i="79"/>
  <c r="L146" i="79"/>
  <c r="K146" i="79"/>
  <c r="J146" i="79"/>
  <c r="V145" i="79"/>
  <c r="U145" i="79"/>
  <c r="T145" i="79"/>
  <c r="S145" i="79"/>
  <c r="R145" i="79"/>
  <c r="Q145" i="79"/>
  <c r="P145" i="79"/>
  <c r="O145" i="79"/>
  <c r="N145" i="79"/>
  <c r="M145" i="79"/>
  <c r="L145" i="79"/>
  <c r="K145" i="79"/>
  <c r="J145" i="79"/>
  <c r="V144" i="79"/>
  <c r="U144" i="79"/>
  <c r="T144" i="79"/>
  <c r="S144" i="79"/>
  <c r="R144" i="79"/>
  <c r="Q144" i="79"/>
  <c r="P144" i="79"/>
  <c r="O144" i="79"/>
  <c r="N144" i="79"/>
  <c r="M144" i="79"/>
  <c r="L144" i="79"/>
  <c r="K144" i="79"/>
  <c r="J144" i="79"/>
  <c r="V143" i="79"/>
  <c r="U143" i="79"/>
  <c r="T143" i="79"/>
  <c r="S143" i="79"/>
  <c r="R143" i="79"/>
  <c r="Q143" i="79"/>
  <c r="P143" i="79"/>
  <c r="O143" i="79"/>
  <c r="N143" i="79"/>
  <c r="M143" i="79"/>
  <c r="L143" i="79"/>
  <c r="K143" i="79"/>
  <c r="J143" i="79"/>
  <c r="V142" i="79"/>
  <c r="U142" i="79"/>
  <c r="T142" i="79"/>
  <c r="S142" i="79"/>
  <c r="R142" i="79"/>
  <c r="Q142" i="79"/>
  <c r="P142" i="79"/>
  <c r="O142" i="79"/>
  <c r="N142" i="79"/>
  <c r="M142" i="79"/>
  <c r="L142" i="79"/>
  <c r="K142" i="79"/>
  <c r="J142" i="79"/>
  <c r="V141" i="79"/>
  <c r="U141" i="79"/>
  <c r="T141" i="79"/>
  <c r="S141" i="79"/>
  <c r="R141" i="79"/>
  <c r="Q141" i="79"/>
  <c r="P141" i="79"/>
  <c r="O141" i="79"/>
  <c r="N141" i="79"/>
  <c r="M141" i="79"/>
  <c r="L141" i="79"/>
  <c r="K141" i="79"/>
  <c r="J141" i="79"/>
  <c r="V140" i="79"/>
  <c r="U140" i="79"/>
  <c r="T140" i="79"/>
  <c r="S140" i="79"/>
  <c r="R140" i="79"/>
  <c r="Q140" i="79"/>
  <c r="P140" i="79"/>
  <c r="O140" i="79"/>
  <c r="N140" i="79"/>
  <c r="M140" i="79"/>
  <c r="L140" i="79"/>
  <c r="K140" i="79"/>
  <c r="J140" i="79"/>
  <c r="V139" i="79"/>
  <c r="U139" i="79"/>
  <c r="T139" i="79"/>
  <c r="S139" i="79"/>
  <c r="R139" i="79"/>
  <c r="Q139" i="79"/>
  <c r="P139" i="79"/>
  <c r="O139" i="79"/>
  <c r="N139" i="79"/>
  <c r="M139" i="79"/>
  <c r="L139" i="79"/>
  <c r="K139" i="79"/>
  <c r="J139" i="79"/>
  <c r="V138" i="79"/>
  <c r="U138" i="79"/>
  <c r="T138" i="79"/>
  <c r="S138" i="79"/>
  <c r="R138" i="79"/>
  <c r="Q138" i="79"/>
  <c r="P138" i="79"/>
  <c r="O138" i="79"/>
  <c r="N138" i="79"/>
  <c r="M138" i="79"/>
  <c r="L138" i="79"/>
  <c r="K138" i="79"/>
  <c r="J138" i="79"/>
  <c r="V137" i="79"/>
  <c r="U137" i="79"/>
  <c r="T137" i="79"/>
  <c r="S137" i="79"/>
  <c r="R137" i="79"/>
  <c r="Q137" i="79"/>
  <c r="P137" i="79"/>
  <c r="O137" i="79"/>
  <c r="N137" i="79"/>
  <c r="M137" i="79"/>
  <c r="L137" i="79"/>
  <c r="K137" i="79"/>
  <c r="J137" i="79"/>
  <c r="V136" i="79"/>
  <c r="U136" i="79"/>
  <c r="T136" i="79"/>
  <c r="S136" i="79"/>
  <c r="R136" i="79"/>
  <c r="Q136" i="79"/>
  <c r="P136" i="79"/>
  <c r="O136" i="79"/>
  <c r="N136" i="79"/>
  <c r="M136" i="79"/>
  <c r="L136" i="79"/>
  <c r="K136" i="79"/>
  <c r="J136" i="79"/>
  <c r="V135" i="79"/>
  <c r="U135" i="79"/>
  <c r="T135" i="79"/>
  <c r="S135" i="79"/>
  <c r="R135" i="79"/>
  <c r="Q135" i="79"/>
  <c r="P135" i="79"/>
  <c r="O135" i="79"/>
  <c r="N135" i="79"/>
  <c r="M135" i="79"/>
  <c r="L135" i="79"/>
  <c r="K135" i="79"/>
  <c r="J135" i="79"/>
  <c r="V134" i="79"/>
  <c r="U134" i="79"/>
  <c r="T134" i="79"/>
  <c r="S134" i="79"/>
  <c r="R134" i="79"/>
  <c r="Q134" i="79"/>
  <c r="P134" i="79"/>
  <c r="O134" i="79"/>
  <c r="N134" i="79"/>
  <c r="M134" i="79"/>
  <c r="L134" i="79"/>
  <c r="K134" i="79"/>
  <c r="J134" i="79"/>
  <c r="V133" i="79"/>
  <c r="U133" i="79"/>
  <c r="T133" i="79"/>
  <c r="S133" i="79"/>
  <c r="R133" i="79"/>
  <c r="Q133" i="79"/>
  <c r="P133" i="79"/>
  <c r="O133" i="79"/>
  <c r="N133" i="79"/>
  <c r="M133" i="79"/>
  <c r="L133" i="79"/>
  <c r="K133" i="79"/>
  <c r="J133" i="79"/>
  <c r="V132" i="79"/>
  <c r="U132" i="79"/>
  <c r="T132" i="79"/>
  <c r="S132" i="79"/>
  <c r="R132" i="79"/>
  <c r="Q132" i="79"/>
  <c r="P132" i="79"/>
  <c r="O132" i="79"/>
  <c r="N132" i="79"/>
  <c r="M132" i="79"/>
  <c r="L132" i="79"/>
  <c r="K132" i="79"/>
  <c r="J132" i="79"/>
  <c r="V131" i="79"/>
  <c r="U131" i="79"/>
  <c r="T131" i="79"/>
  <c r="S131" i="79"/>
  <c r="R131" i="79"/>
  <c r="Q131" i="79"/>
  <c r="P131" i="79"/>
  <c r="O131" i="79"/>
  <c r="N131" i="79"/>
  <c r="M131" i="79"/>
  <c r="L131" i="79"/>
  <c r="K131" i="79"/>
  <c r="J131" i="79"/>
  <c r="V130" i="79"/>
  <c r="U130" i="79"/>
  <c r="T130" i="79"/>
  <c r="S130" i="79"/>
  <c r="R130" i="79"/>
  <c r="Q130" i="79"/>
  <c r="P130" i="79"/>
  <c r="O130" i="79"/>
  <c r="N130" i="79"/>
  <c r="M130" i="79"/>
  <c r="L130" i="79"/>
  <c r="K130" i="79"/>
  <c r="J130" i="79"/>
  <c r="V129" i="79"/>
  <c r="U129" i="79"/>
  <c r="T129" i="79"/>
  <c r="S129" i="79"/>
  <c r="R129" i="79"/>
  <c r="Q129" i="79"/>
  <c r="P129" i="79"/>
  <c r="O129" i="79"/>
  <c r="N129" i="79"/>
  <c r="M129" i="79"/>
  <c r="L129" i="79"/>
  <c r="K129" i="79"/>
  <c r="J129" i="79"/>
  <c r="V128" i="79"/>
  <c r="U128" i="79"/>
  <c r="T128" i="79"/>
  <c r="S128" i="79"/>
  <c r="R128" i="79"/>
  <c r="Q128" i="79"/>
  <c r="P128" i="79"/>
  <c r="O128" i="79"/>
  <c r="N128" i="79"/>
  <c r="M128" i="79"/>
  <c r="L128" i="79"/>
  <c r="K128" i="79"/>
  <c r="J128" i="79"/>
  <c r="V127" i="79"/>
  <c r="U127" i="79"/>
  <c r="T127" i="79"/>
  <c r="S127" i="79"/>
  <c r="R127" i="79"/>
  <c r="Q127" i="79"/>
  <c r="P127" i="79"/>
  <c r="O127" i="79"/>
  <c r="N127" i="79"/>
  <c r="M127" i="79"/>
  <c r="L127" i="79"/>
  <c r="K127" i="79"/>
  <c r="J127" i="79"/>
  <c r="V126" i="79"/>
  <c r="U126" i="79"/>
  <c r="T126" i="79"/>
  <c r="S126" i="79"/>
  <c r="R126" i="79"/>
  <c r="Q126" i="79"/>
  <c r="P126" i="79"/>
  <c r="O126" i="79"/>
  <c r="N126" i="79"/>
  <c r="M126" i="79"/>
  <c r="L126" i="79"/>
  <c r="K126" i="79"/>
  <c r="J126" i="79"/>
  <c r="V125" i="79"/>
  <c r="U125" i="79"/>
  <c r="T125" i="79"/>
  <c r="S125" i="79"/>
  <c r="R125" i="79"/>
  <c r="Q125" i="79"/>
  <c r="P125" i="79"/>
  <c r="O125" i="79"/>
  <c r="N125" i="79"/>
  <c r="M125" i="79"/>
  <c r="L125" i="79"/>
  <c r="K125" i="79"/>
  <c r="J125" i="79"/>
  <c r="V124" i="79"/>
  <c r="U124" i="79"/>
  <c r="T124" i="79"/>
  <c r="S124" i="79"/>
  <c r="R124" i="79"/>
  <c r="Q124" i="79"/>
  <c r="P124" i="79"/>
  <c r="O124" i="79"/>
  <c r="N124" i="79"/>
  <c r="M124" i="79"/>
  <c r="L124" i="79"/>
  <c r="K124" i="79"/>
  <c r="J124" i="79"/>
  <c r="V123" i="79"/>
  <c r="U123" i="79"/>
  <c r="T123" i="79"/>
  <c r="S123" i="79"/>
  <c r="R123" i="79"/>
  <c r="Q123" i="79"/>
  <c r="P123" i="79"/>
  <c r="O123" i="79"/>
  <c r="N123" i="79"/>
  <c r="M123" i="79"/>
  <c r="L123" i="79"/>
  <c r="K123" i="79"/>
  <c r="J123" i="79"/>
  <c r="V122" i="79"/>
  <c r="U122" i="79"/>
  <c r="T122" i="79"/>
  <c r="S122" i="79"/>
  <c r="R122" i="79"/>
  <c r="Q122" i="79"/>
  <c r="P122" i="79"/>
  <c r="O122" i="79"/>
  <c r="N122" i="79"/>
  <c r="M122" i="79"/>
  <c r="L122" i="79"/>
  <c r="K122" i="79"/>
  <c r="J122" i="79"/>
  <c r="V121" i="79"/>
  <c r="U121" i="79"/>
  <c r="T121" i="79"/>
  <c r="S121" i="79"/>
  <c r="R121" i="79"/>
  <c r="Q121" i="79"/>
  <c r="P121" i="79"/>
  <c r="O121" i="79"/>
  <c r="N121" i="79"/>
  <c r="M121" i="79"/>
  <c r="L121" i="79"/>
  <c r="K121" i="79"/>
  <c r="J121" i="79"/>
  <c r="V120" i="79"/>
  <c r="U120" i="79"/>
  <c r="T120" i="79"/>
  <c r="S120" i="79"/>
  <c r="R120" i="79"/>
  <c r="Q120" i="79"/>
  <c r="P120" i="79"/>
  <c r="O120" i="79"/>
  <c r="N120" i="79"/>
  <c r="M120" i="79"/>
  <c r="L120" i="79"/>
  <c r="K120" i="79"/>
  <c r="J120" i="79"/>
  <c r="V119" i="79"/>
  <c r="U119" i="79"/>
  <c r="T119" i="79"/>
  <c r="S119" i="79"/>
  <c r="R119" i="79"/>
  <c r="Q119" i="79"/>
  <c r="P119" i="79"/>
  <c r="O119" i="79"/>
  <c r="N119" i="79"/>
  <c r="M119" i="79"/>
  <c r="L119" i="79"/>
  <c r="K119" i="79"/>
  <c r="J119" i="79"/>
  <c r="V118" i="79"/>
  <c r="U118" i="79"/>
  <c r="T118" i="79"/>
  <c r="S118" i="79"/>
  <c r="R118" i="79"/>
  <c r="Q118" i="79"/>
  <c r="P118" i="79"/>
  <c r="O118" i="79"/>
  <c r="N118" i="79"/>
  <c r="M118" i="79"/>
  <c r="L118" i="79"/>
  <c r="K118" i="79"/>
  <c r="J118" i="79"/>
  <c r="V117" i="79"/>
  <c r="U117" i="79"/>
  <c r="T117" i="79"/>
  <c r="S117" i="79"/>
  <c r="R117" i="79"/>
  <c r="Q117" i="79"/>
  <c r="P117" i="79"/>
  <c r="O117" i="79"/>
  <c r="N117" i="79"/>
  <c r="M117" i="79"/>
  <c r="L117" i="79"/>
  <c r="K117" i="79"/>
  <c r="J117" i="79"/>
  <c r="V116" i="79"/>
  <c r="U116" i="79"/>
  <c r="T116" i="79"/>
  <c r="S116" i="79"/>
  <c r="R116" i="79"/>
  <c r="Q116" i="79"/>
  <c r="P116" i="79"/>
  <c r="O116" i="79"/>
  <c r="N116" i="79"/>
  <c r="M116" i="79"/>
  <c r="L116" i="79"/>
  <c r="K116" i="79"/>
  <c r="J116" i="79"/>
  <c r="V115" i="79"/>
  <c r="U115" i="79"/>
  <c r="T115" i="79"/>
  <c r="S115" i="79"/>
  <c r="R115" i="79"/>
  <c r="Q115" i="79"/>
  <c r="P115" i="79"/>
  <c r="O115" i="79"/>
  <c r="N115" i="79"/>
  <c r="M115" i="79"/>
  <c r="L115" i="79"/>
  <c r="K115" i="79"/>
  <c r="J115" i="79"/>
  <c r="V114" i="79"/>
  <c r="U114" i="79"/>
  <c r="T114" i="79"/>
  <c r="S114" i="79"/>
  <c r="R114" i="79"/>
  <c r="Q114" i="79"/>
  <c r="P114" i="79"/>
  <c r="O114" i="79"/>
  <c r="N114" i="79"/>
  <c r="M114" i="79"/>
  <c r="L114" i="79"/>
  <c r="K114" i="79"/>
  <c r="J114" i="79"/>
  <c r="V113" i="79"/>
  <c r="U113" i="79"/>
  <c r="T113" i="79"/>
  <c r="S113" i="79"/>
  <c r="R113" i="79"/>
  <c r="Q113" i="79"/>
  <c r="P113" i="79"/>
  <c r="O113" i="79"/>
  <c r="N113" i="79"/>
  <c r="M113" i="79"/>
  <c r="L113" i="79"/>
  <c r="K113" i="79"/>
  <c r="J113" i="79"/>
  <c r="V108" i="79"/>
  <c r="U108" i="79"/>
  <c r="T108" i="79"/>
  <c r="S108" i="79"/>
  <c r="R108" i="79"/>
  <c r="Q108" i="79"/>
  <c r="P108" i="79"/>
  <c r="O108" i="79"/>
  <c r="N108" i="79"/>
  <c r="M108" i="79"/>
  <c r="L108" i="79"/>
  <c r="K108" i="79"/>
  <c r="J108" i="79"/>
  <c r="V107" i="79"/>
  <c r="U107" i="79"/>
  <c r="T107" i="79"/>
  <c r="S107" i="79"/>
  <c r="R107" i="79"/>
  <c r="Q107" i="79"/>
  <c r="P107" i="79"/>
  <c r="O107" i="79"/>
  <c r="N107" i="79"/>
  <c r="M107" i="79"/>
  <c r="L107" i="79"/>
  <c r="K107" i="79"/>
  <c r="J107" i="79"/>
  <c r="V106" i="79"/>
  <c r="U106" i="79"/>
  <c r="T106" i="79"/>
  <c r="S106" i="79"/>
  <c r="R106" i="79"/>
  <c r="Q106" i="79"/>
  <c r="P106" i="79"/>
  <c r="O106" i="79"/>
  <c r="N106" i="79"/>
  <c r="M106" i="79"/>
  <c r="L106" i="79"/>
  <c r="K106" i="79"/>
  <c r="J106" i="79"/>
  <c r="V105" i="79"/>
  <c r="U105" i="79"/>
  <c r="T105" i="79"/>
  <c r="S105" i="79"/>
  <c r="R105" i="79"/>
  <c r="Q105" i="79"/>
  <c r="P105" i="79"/>
  <c r="O105" i="79"/>
  <c r="N105" i="79"/>
  <c r="M105" i="79"/>
  <c r="L105" i="79"/>
  <c r="K105" i="79"/>
  <c r="J105" i="79"/>
  <c r="V104" i="79"/>
  <c r="U104" i="79"/>
  <c r="T104" i="79"/>
  <c r="S104" i="79"/>
  <c r="R104" i="79"/>
  <c r="Q104" i="79"/>
  <c r="P104" i="79"/>
  <c r="O104" i="79"/>
  <c r="N104" i="79"/>
  <c r="M104" i="79"/>
  <c r="L104" i="79"/>
  <c r="K104" i="79"/>
  <c r="J104" i="79"/>
  <c r="V103" i="79"/>
  <c r="U103" i="79"/>
  <c r="T103" i="79"/>
  <c r="S103" i="79"/>
  <c r="R103" i="79"/>
  <c r="Q103" i="79"/>
  <c r="P103" i="79"/>
  <c r="O103" i="79"/>
  <c r="N103" i="79"/>
  <c r="M103" i="79"/>
  <c r="L103" i="79"/>
  <c r="K103" i="79"/>
  <c r="J103" i="79"/>
  <c r="V102" i="79"/>
  <c r="U102" i="79"/>
  <c r="T102" i="79"/>
  <c r="S102" i="79"/>
  <c r="R102" i="79"/>
  <c r="Q102" i="79"/>
  <c r="P102" i="79"/>
  <c r="O102" i="79"/>
  <c r="N102" i="79"/>
  <c r="M102" i="79"/>
  <c r="L102" i="79"/>
  <c r="K102" i="79"/>
  <c r="J102" i="79"/>
  <c r="V101" i="79"/>
  <c r="U101" i="79"/>
  <c r="T101" i="79"/>
  <c r="S101" i="79"/>
  <c r="R101" i="79"/>
  <c r="Q101" i="79"/>
  <c r="P101" i="79"/>
  <c r="O101" i="79"/>
  <c r="N101" i="79"/>
  <c r="M101" i="79"/>
  <c r="L101" i="79"/>
  <c r="K101" i="79"/>
  <c r="J101" i="79"/>
  <c r="V100" i="79"/>
  <c r="U100" i="79"/>
  <c r="T100" i="79"/>
  <c r="S100" i="79"/>
  <c r="R100" i="79"/>
  <c r="Q100" i="79"/>
  <c r="P100" i="79"/>
  <c r="O100" i="79"/>
  <c r="N100" i="79"/>
  <c r="M100" i="79"/>
  <c r="L100" i="79"/>
  <c r="K100" i="79"/>
  <c r="J100" i="79"/>
  <c r="V99" i="79"/>
  <c r="U99" i="79"/>
  <c r="T99" i="79"/>
  <c r="S99" i="79"/>
  <c r="R99" i="79"/>
  <c r="Q99" i="79"/>
  <c r="P99" i="79"/>
  <c r="O99" i="79"/>
  <c r="N99" i="79"/>
  <c r="M99" i="79"/>
  <c r="L99" i="79"/>
  <c r="K99" i="79"/>
  <c r="J99" i="79"/>
  <c r="V98" i="79"/>
  <c r="U98" i="79"/>
  <c r="T98" i="79"/>
  <c r="S98" i="79"/>
  <c r="R98" i="79"/>
  <c r="Q98" i="79"/>
  <c r="P98" i="79"/>
  <c r="O98" i="79"/>
  <c r="N98" i="79"/>
  <c r="M98" i="79"/>
  <c r="L98" i="79"/>
  <c r="K98" i="79"/>
  <c r="J98" i="79"/>
  <c r="V97" i="79"/>
  <c r="U97" i="79"/>
  <c r="T97" i="79"/>
  <c r="S97" i="79"/>
  <c r="R97" i="79"/>
  <c r="Q97" i="79"/>
  <c r="P97" i="79"/>
  <c r="O97" i="79"/>
  <c r="N97" i="79"/>
  <c r="M97" i="79"/>
  <c r="L97" i="79"/>
  <c r="K97" i="79"/>
  <c r="J97" i="79"/>
  <c r="V96" i="79"/>
  <c r="U96" i="79"/>
  <c r="T96" i="79"/>
  <c r="S96" i="79"/>
  <c r="R96" i="79"/>
  <c r="Q96" i="79"/>
  <c r="P96" i="79"/>
  <c r="O96" i="79"/>
  <c r="N96" i="79"/>
  <c r="M96" i="79"/>
  <c r="L96" i="79"/>
  <c r="K96" i="79"/>
  <c r="J96" i="79"/>
  <c r="V95" i="79"/>
  <c r="U95" i="79"/>
  <c r="T95" i="79"/>
  <c r="S95" i="79"/>
  <c r="R95" i="79"/>
  <c r="Q95" i="79"/>
  <c r="P95" i="79"/>
  <c r="O95" i="79"/>
  <c r="N95" i="79"/>
  <c r="M95" i="79"/>
  <c r="L95" i="79"/>
  <c r="K95" i="79"/>
  <c r="J95" i="79"/>
  <c r="V94" i="79"/>
  <c r="U94" i="79"/>
  <c r="T94" i="79"/>
  <c r="S94" i="79"/>
  <c r="R94" i="79"/>
  <c r="Q94" i="79"/>
  <c r="P94" i="79"/>
  <c r="O94" i="79"/>
  <c r="N94" i="79"/>
  <c r="M94" i="79"/>
  <c r="L94" i="79"/>
  <c r="K94" i="79"/>
  <c r="J94" i="79"/>
  <c r="V93" i="79"/>
  <c r="U93" i="79"/>
  <c r="T93" i="79"/>
  <c r="S93" i="79"/>
  <c r="R93" i="79"/>
  <c r="Q93" i="79"/>
  <c r="P93" i="79"/>
  <c r="O93" i="79"/>
  <c r="N93" i="79"/>
  <c r="M93" i="79"/>
  <c r="L93" i="79"/>
  <c r="K93" i="79"/>
  <c r="J93" i="79"/>
  <c r="V92" i="79"/>
  <c r="U92" i="79"/>
  <c r="T92" i="79"/>
  <c r="S92" i="79"/>
  <c r="R92" i="79"/>
  <c r="Q92" i="79"/>
  <c r="P92" i="79"/>
  <c r="O92" i="79"/>
  <c r="N92" i="79"/>
  <c r="M92" i="79"/>
  <c r="L92" i="79"/>
  <c r="K92" i="79"/>
  <c r="J92" i="79"/>
  <c r="V91" i="79"/>
  <c r="U91" i="79"/>
  <c r="T91" i="79"/>
  <c r="S91" i="79"/>
  <c r="R91" i="79"/>
  <c r="Q91" i="79"/>
  <c r="P91" i="79"/>
  <c r="O91" i="79"/>
  <c r="N91" i="79"/>
  <c r="M91" i="79"/>
  <c r="L91" i="79"/>
  <c r="K91" i="79"/>
  <c r="J91" i="79"/>
  <c r="V90" i="79"/>
  <c r="U90" i="79"/>
  <c r="T90" i="79"/>
  <c r="S90" i="79"/>
  <c r="R90" i="79"/>
  <c r="Q90" i="79"/>
  <c r="P90" i="79"/>
  <c r="O90" i="79"/>
  <c r="N90" i="79"/>
  <c r="M90" i="79"/>
  <c r="L90" i="79"/>
  <c r="K90" i="79"/>
  <c r="J90" i="79"/>
  <c r="V89" i="79"/>
  <c r="U89" i="79"/>
  <c r="T89" i="79"/>
  <c r="S89" i="79"/>
  <c r="R89" i="79"/>
  <c r="Q89" i="79"/>
  <c r="P89" i="79"/>
  <c r="O89" i="79"/>
  <c r="N89" i="79"/>
  <c r="M89" i="79"/>
  <c r="L89" i="79"/>
  <c r="K89" i="79"/>
  <c r="J89" i="79"/>
  <c r="V88" i="79"/>
  <c r="U88" i="79"/>
  <c r="T88" i="79"/>
  <c r="S88" i="79"/>
  <c r="R88" i="79"/>
  <c r="Q88" i="79"/>
  <c r="P88" i="79"/>
  <c r="O88" i="79"/>
  <c r="N88" i="79"/>
  <c r="M88" i="79"/>
  <c r="L88" i="79"/>
  <c r="K88" i="79"/>
  <c r="J88" i="79"/>
  <c r="V87" i="79"/>
  <c r="U87" i="79"/>
  <c r="T87" i="79"/>
  <c r="S87" i="79"/>
  <c r="R87" i="79"/>
  <c r="Q87" i="79"/>
  <c r="P87" i="79"/>
  <c r="O87" i="79"/>
  <c r="N87" i="79"/>
  <c r="M87" i="79"/>
  <c r="L87" i="79"/>
  <c r="K87" i="79"/>
  <c r="J87" i="79"/>
  <c r="V86" i="79"/>
  <c r="U86" i="79"/>
  <c r="T86" i="79"/>
  <c r="S86" i="79"/>
  <c r="R86" i="79"/>
  <c r="Q86" i="79"/>
  <c r="P86" i="79"/>
  <c r="O86" i="79"/>
  <c r="N86" i="79"/>
  <c r="M86" i="79"/>
  <c r="L86" i="79"/>
  <c r="K86" i="79"/>
  <c r="J86" i="79"/>
  <c r="V85" i="79"/>
  <c r="U85" i="79"/>
  <c r="T85" i="79"/>
  <c r="S85" i="79"/>
  <c r="R85" i="79"/>
  <c r="Q85" i="79"/>
  <c r="P85" i="79"/>
  <c r="O85" i="79"/>
  <c r="N85" i="79"/>
  <c r="M85" i="79"/>
  <c r="L85" i="79"/>
  <c r="K85" i="79"/>
  <c r="J85" i="79"/>
  <c r="V84" i="79"/>
  <c r="U84" i="79"/>
  <c r="T84" i="79"/>
  <c r="S84" i="79"/>
  <c r="R84" i="79"/>
  <c r="Q84" i="79"/>
  <c r="P84" i="79"/>
  <c r="O84" i="79"/>
  <c r="N84" i="79"/>
  <c r="M84" i="79"/>
  <c r="L84" i="79"/>
  <c r="K84" i="79"/>
  <c r="J84" i="79"/>
  <c r="V83" i="79"/>
  <c r="U83" i="79"/>
  <c r="T83" i="79"/>
  <c r="S83" i="79"/>
  <c r="R83" i="79"/>
  <c r="Q83" i="79"/>
  <c r="P83" i="79"/>
  <c r="O83" i="79"/>
  <c r="N83" i="79"/>
  <c r="M83" i="79"/>
  <c r="L83" i="79"/>
  <c r="K83" i="79"/>
  <c r="J83" i="79"/>
  <c r="V82" i="79"/>
  <c r="U82" i="79"/>
  <c r="T82" i="79"/>
  <c r="S82" i="79"/>
  <c r="R82" i="79"/>
  <c r="Q82" i="79"/>
  <c r="P82" i="79"/>
  <c r="O82" i="79"/>
  <c r="N82" i="79"/>
  <c r="M82" i="79"/>
  <c r="L82" i="79"/>
  <c r="K82" i="79"/>
  <c r="J82" i="79"/>
  <c r="V81" i="79"/>
  <c r="U81" i="79"/>
  <c r="T81" i="79"/>
  <c r="S81" i="79"/>
  <c r="R81" i="79"/>
  <c r="Q81" i="79"/>
  <c r="P81" i="79"/>
  <c r="O81" i="79"/>
  <c r="N81" i="79"/>
  <c r="M81" i="79"/>
  <c r="L81" i="79"/>
  <c r="K81" i="79"/>
  <c r="J81" i="79"/>
  <c r="V80" i="79"/>
  <c r="U80" i="79"/>
  <c r="T80" i="79"/>
  <c r="S80" i="79"/>
  <c r="R80" i="79"/>
  <c r="Q80" i="79"/>
  <c r="P80" i="79"/>
  <c r="O80" i="79"/>
  <c r="N80" i="79"/>
  <c r="M80" i="79"/>
  <c r="L80" i="79"/>
  <c r="K80" i="79"/>
  <c r="J80" i="79"/>
  <c r="V79" i="79"/>
  <c r="U79" i="79"/>
  <c r="T79" i="79"/>
  <c r="S79" i="79"/>
  <c r="R79" i="79"/>
  <c r="Q79" i="79"/>
  <c r="P79" i="79"/>
  <c r="O79" i="79"/>
  <c r="N79" i="79"/>
  <c r="M79" i="79"/>
  <c r="L79" i="79"/>
  <c r="K79" i="79"/>
  <c r="J79" i="79"/>
  <c r="V78" i="79"/>
  <c r="U78" i="79"/>
  <c r="T78" i="79"/>
  <c r="S78" i="79"/>
  <c r="R78" i="79"/>
  <c r="Q78" i="79"/>
  <c r="P78" i="79"/>
  <c r="O78" i="79"/>
  <c r="N78" i="79"/>
  <c r="M78" i="79"/>
  <c r="L78" i="79"/>
  <c r="K78" i="79"/>
  <c r="J78" i="79"/>
  <c r="V77" i="79"/>
  <c r="U77" i="79"/>
  <c r="T77" i="79"/>
  <c r="S77" i="79"/>
  <c r="R77" i="79"/>
  <c r="Q77" i="79"/>
  <c r="P77" i="79"/>
  <c r="O77" i="79"/>
  <c r="N77" i="79"/>
  <c r="M77" i="79"/>
  <c r="L77" i="79"/>
  <c r="K77" i="79"/>
  <c r="J77" i="79"/>
  <c r="V76" i="79"/>
  <c r="U76" i="79"/>
  <c r="T76" i="79"/>
  <c r="S76" i="79"/>
  <c r="R76" i="79"/>
  <c r="Q76" i="79"/>
  <c r="P76" i="79"/>
  <c r="O76" i="79"/>
  <c r="N76" i="79"/>
  <c r="M76" i="79"/>
  <c r="L76" i="79"/>
  <c r="K76" i="79"/>
  <c r="J76" i="79"/>
  <c r="V75" i="79"/>
  <c r="U75" i="79"/>
  <c r="T75" i="79"/>
  <c r="S75" i="79"/>
  <c r="R75" i="79"/>
  <c r="Q75" i="79"/>
  <c r="P75" i="79"/>
  <c r="O75" i="79"/>
  <c r="N75" i="79"/>
  <c r="M75" i="79"/>
  <c r="L75" i="79"/>
  <c r="K75" i="79"/>
  <c r="J75" i="79"/>
  <c r="V74" i="79"/>
  <c r="U74" i="79"/>
  <c r="T74" i="79"/>
  <c r="S74" i="79"/>
  <c r="R74" i="79"/>
  <c r="Q74" i="79"/>
  <c r="P74" i="79"/>
  <c r="O74" i="79"/>
  <c r="N74" i="79"/>
  <c r="M74" i="79"/>
  <c r="L74" i="79"/>
  <c r="K74" i="79"/>
  <c r="J74" i="79"/>
  <c r="V73" i="79"/>
  <c r="U73" i="79"/>
  <c r="T73" i="79"/>
  <c r="S73" i="79"/>
  <c r="R73" i="79"/>
  <c r="Q73" i="79"/>
  <c r="P73" i="79"/>
  <c r="O73" i="79"/>
  <c r="N73" i="79"/>
  <c r="M73" i="79"/>
  <c r="L73" i="79"/>
  <c r="K73" i="79"/>
  <c r="J73" i="79"/>
  <c r="V72" i="79"/>
  <c r="U72" i="79"/>
  <c r="T72" i="79"/>
  <c r="S72" i="79"/>
  <c r="R72" i="79"/>
  <c r="Q72" i="79"/>
  <c r="P72" i="79"/>
  <c r="O72" i="79"/>
  <c r="N72" i="79"/>
  <c r="M72" i="79"/>
  <c r="L72" i="79"/>
  <c r="K72" i="79"/>
  <c r="J72" i="79"/>
  <c r="V71" i="79"/>
  <c r="U71" i="79"/>
  <c r="T71" i="79"/>
  <c r="S71" i="79"/>
  <c r="R71" i="79"/>
  <c r="Q71" i="79"/>
  <c r="P71" i="79"/>
  <c r="O71" i="79"/>
  <c r="N71" i="79"/>
  <c r="M71" i="79"/>
  <c r="L71" i="79"/>
  <c r="K71" i="79"/>
  <c r="J71" i="79"/>
  <c r="V70" i="79"/>
  <c r="U70" i="79"/>
  <c r="T70" i="79"/>
  <c r="S70" i="79"/>
  <c r="R70" i="79"/>
  <c r="Q70" i="79"/>
  <c r="P70" i="79"/>
  <c r="O70" i="79"/>
  <c r="N70" i="79"/>
  <c r="M70" i="79"/>
  <c r="L70" i="79"/>
  <c r="K70" i="79"/>
  <c r="J70" i="79"/>
  <c r="V69" i="79"/>
  <c r="U69" i="79"/>
  <c r="T69" i="79"/>
  <c r="S69" i="79"/>
  <c r="R69" i="79"/>
  <c r="Q69" i="79"/>
  <c r="P69" i="79"/>
  <c r="O69" i="79"/>
  <c r="N69" i="79"/>
  <c r="M69" i="79"/>
  <c r="L69" i="79"/>
  <c r="K69" i="79"/>
  <c r="J69" i="79"/>
  <c r="V68" i="79"/>
  <c r="U68" i="79"/>
  <c r="T68" i="79"/>
  <c r="S68" i="79"/>
  <c r="R68" i="79"/>
  <c r="Q68" i="79"/>
  <c r="P68" i="79"/>
  <c r="O68" i="79"/>
  <c r="N68" i="79"/>
  <c r="M68" i="79"/>
  <c r="L68" i="79"/>
  <c r="K68" i="79"/>
  <c r="J68" i="79"/>
  <c r="V67" i="79"/>
  <c r="U67" i="79"/>
  <c r="T67" i="79"/>
  <c r="S67" i="79"/>
  <c r="R67" i="79"/>
  <c r="Q67" i="79"/>
  <c r="P67" i="79"/>
  <c r="O67" i="79"/>
  <c r="N67" i="79"/>
  <c r="M67" i="79"/>
  <c r="L67" i="79"/>
  <c r="K67" i="79"/>
  <c r="J67" i="79"/>
  <c r="V66" i="79"/>
  <c r="U66" i="79"/>
  <c r="T66" i="79"/>
  <c r="S66" i="79"/>
  <c r="R66" i="79"/>
  <c r="Q66" i="79"/>
  <c r="P66" i="79"/>
  <c r="O66" i="79"/>
  <c r="N66" i="79"/>
  <c r="M66" i="79"/>
  <c r="L66" i="79"/>
  <c r="K66" i="79"/>
  <c r="J66" i="79"/>
  <c r="V65" i="79"/>
  <c r="U65" i="79"/>
  <c r="T65" i="79"/>
  <c r="S65" i="79"/>
  <c r="R65" i="79"/>
  <c r="Q65" i="79"/>
  <c r="P65" i="79"/>
  <c r="O65" i="79"/>
  <c r="N65" i="79"/>
  <c r="M65" i="79"/>
  <c r="L65" i="79"/>
  <c r="K65" i="79"/>
  <c r="J65" i="79"/>
  <c r="V64" i="79"/>
  <c r="U64" i="79"/>
  <c r="T64" i="79"/>
  <c r="S64" i="79"/>
  <c r="R64" i="79"/>
  <c r="Q64" i="79"/>
  <c r="P64" i="79"/>
  <c r="O64" i="79"/>
  <c r="N64" i="79"/>
  <c r="M64" i="79"/>
  <c r="L64" i="79"/>
  <c r="K64" i="79"/>
  <c r="J64" i="79"/>
  <c r="V63" i="79"/>
  <c r="U63" i="79"/>
  <c r="T63" i="79"/>
  <c r="S63" i="79"/>
  <c r="R63" i="79"/>
  <c r="Q63" i="79"/>
  <c r="P63" i="79"/>
  <c r="O63" i="79"/>
  <c r="N63" i="79"/>
  <c r="M63" i="79"/>
  <c r="L63" i="79"/>
  <c r="K63" i="79"/>
  <c r="J63" i="79"/>
  <c r="V62" i="79"/>
  <c r="U62" i="79"/>
  <c r="T62" i="79"/>
  <c r="S62" i="79"/>
  <c r="R62" i="79"/>
  <c r="Q62" i="79"/>
  <c r="P62" i="79"/>
  <c r="O62" i="79"/>
  <c r="N62" i="79"/>
  <c r="M62" i="79"/>
  <c r="L62" i="79"/>
  <c r="K62" i="79"/>
  <c r="J62" i="79"/>
  <c r="V61" i="79"/>
  <c r="U61" i="79"/>
  <c r="T61" i="79"/>
  <c r="S61" i="79"/>
  <c r="R61" i="79"/>
  <c r="Q61" i="79"/>
  <c r="P61" i="79"/>
  <c r="O61" i="79"/>
  <c r="N61" i="79"/>
  <c r="M61" i="79"/>
  <c r="L61" i="79"/>
  <c r="K61" i="79"/>
  <c r="J61" i="79"/>
  <c r="V60" i="79"/>
  <c r="U60" i="79"/>
  <c r="T60" i="79"/>
  <c r="S60" i="79"/>
  <c r="R60" i="79"/>
  <c r="Q60" i="79"/>
  <c r="P60" i="79"/>
  <c r="O60" i="79"/>
  <c r="N60" i="79"/>
  <c r="M60" i="79"/>
  <c r="L60" i="79"/>
  <c r="K60" i="79"/>
  <c r="J60" i="79"/>
  <c r="V59" i="79"/>
  <c r="U59" i="79"/>
  <c r="T59" i="79"/>
  <c r="S59" i="79"/>
  <c r="R59" i="79"/>
  <c r="Q59" i="79"/>
  <c r="P59" i="79"/>
  <c r="O59" i="79"/>
  <c r="N59" i="79"/>
  <c r="M59" i="79"/>
  <c r="L59" i="79"/>
  <c r="K59" i="79"/>
  <c r="J59" i="79"/>
  <c r="V58" i="79"/>
  <c r="U58" i="79"/>
  <c r="T58" i="79"/>
  <c r="S58" i="79"/>
  <c r="R58" i="79"/>
  <c r="Q58" i="79"/>
  <c r="P58" i="79"/>
  <c r="O58" i="79"/>
  <c r="N58" i="79"/>
  <c r="M58" i="79"/>
  <c r="L58" i="79"/>
  <c r="K58" i="79"/>
  <c r="J58" i="79"/>
  <c r="V57" i="79"/>
  <c r="U57" i="79"/>
  <c r="T57" i="79"/>
  <c r="S57" i="79"/>
  <c r="R57" i="79"/>
  <c r="Q57" i="79"/>
  <c r="P57" i="79"/>
  <c r="O57" i="79"/>
  <c r="N57" i="79"/>
  <c r="M57" i="79"/>
  <c r="L57" i="79"/>
  <c r="K57" i="79"/>
  <c r="J57" i="79"/>
  <c r="V56" i="79"/>
  <c r="U56" i="79"/>
  <c r="T56" i="79"/>
  <c r="S56" i="79"/>
  <c r="R56" i="79"/>
  <c r="Q56" i="79"/>
  <c r="P56" i="79"/>
  <c r="O56" i="79"/>
  <c r="N56" i="79"/>
  <c r="M56" i="79"/>
  <c r="L56" i="79"/>
  <c r="K56" i="79"/>
  <c r="J56" i="79"/>
  <c r="V55" i="79"/>
  <c r="U55" i="79"/>
  <c r="T55" i="79"/>
  <c r="S55" i="79"/>
  <c r="R55" i="79"/>
  <c r="Q55" i="79"/>
  <c r="P55" i="79"/>
  <c r="O55" i="79"/>
  <c r="N55" i="79"/>
  <c r="M55" i="79"/>
  <c r="L55" i="79"/>
  <c r="K55" i="79"/>
  <c r="J55" i="79"/>
  <c r="V54" i="79"/>
  <c r="U54" i="79"/>
  <c r="T54" i="79"/>
  <c r="S54" i="79"/>
  <c r="R54" i="79"/>
  <c r="Q54" i="79"/>
  <c r="P54" i="79"/>
  <c r="O54" i="79"/>
  <c r="N54" i="79"/>
  <c r="M54" i="79"/>
  <c r="L54" i="79"/>
  <c r="K54" i="79"/>
  <c r="J54" i="79"/>
  <c r="V53" i="79"/>
  <c r="U53" i="79"/>
  <c r="T53" i="79"/>
  <c r="S53" i="79"/>
  <c r="R53" i="79"/>
  <c r="Q53" i="79"/>
  <c r="P53" i="79"/>
  <c r="O53" i="79"/>
  <c r="N53" i="79"/>
  <c r="M53" i="79"/>
  <c r="L53" i="79"/>
  <c r="K53" i="79"/>
  <c r="J53" i="79"/>
  <c r="V52" i="79"/>
  <c r="U52" i="79"/>
  <c r="T52" i="79"/>
  <c r="S52" i="79"/>
  <c r="R52" i="79"/>
  <c r="Q52" i="79"/>
  <c r="P52" i="79"/>
  <c r="O52" i="79"/>
  <c r="N52" i="79"/>
  <c r="M52" i="79"/>
  <c r="L52" i="79"/>
  <c r="K52" i="79"/>
  <c r="J52" i="79"/>
  <c r="V51" i="79"/>
  <c r="U51" i="79"/>
  <c r="T51" i="79"/>
  <c r="S51" i="79"/>
  <c r="R51" i="79"/>
  <c r="Q51" i="79"/>
  <c r="P51" i="79"/>
  <c r="O51" i="79"/>
  <c r="N51" i="79"/>
  <c r="M51" i="79"/>
  <c r="L51" i="79"/>
  <c r="K51" i="79"/>
  <c r="J51" i="79"/>
  <c r="V50" i="79"/>
  <c r="U50" i="79"/>
  <c r="T50" i="79"/>
  <c r="S50" i="79"/>
  <c r="R50" i="79"/>
  <c r="Q50" i="79"/>
  <c r="P50" i="79"/>
  <c r="O50" i="79"/>
  <c r="N50" i="79"/>
  <c r="M50" i="79"/>
  <c r="L50" i="79"/>
  <c r="K50" i="79"/>
  <c r="J50" i="79"/>
  <c r="V49" i="79"/>
  <c r="U49" i="79"/>
  <c r="T49" i="79"/>
  <c r="S49" i="79"/>
  <c r="R49" i="79"/>
  <c r="Q49" i="79"/>
  <c r="P49" i="79"/>
  <c r="O49" i="79"/>
  <c r="N49" i="79"/>
  <c r="M49" i="79"/>
  <c r="L49" i="79"/>
  <c r="K49" i="79"/>
  <c r="J49" i="79"/>
  <c r="V48" i="79"/>
  <c r="U48" i="79"/>
  <c r="T48" i="79"/>
  <c r="S48" i="79"/>
  <c r="R48" i="79"/>
  <c r="Q48" i="79"/>
  <c r="P48" i="79"/>
  <c r="O48" i="79"/>
  <c r="N48" i="79"/>
  <c r="M48" i="79"/>
  <c r="L48" i="79"/>
  <c r="K48" i="79"/>
  <c r="J48" i="79"/>
  <c r="V47" i="79"/>
  <c r="U47" i="79"/>
  <c r="T47" i="79"/>
  <c r="S47" i="79"/>
  <c r="R47" i="79"/>
  <c r="Q47" i="79"/>
  <c r="P47" i="79"/>
  <c r="O47" i="79"/>
  <c r="N47" i="79"/>
  <c r="M47" i="79"/>
  <c r="L47" i="79"/>
  <c r="K47" i="79"/>
  <c r="J47" i="79"/>
  <c r="V46" i="79"/>
  <c r="U46" i="79"/>
  <c r="T46" i="79"/>
  <c r="S46" i="79"/>
  <c r="R46" i="79"/>
  <c r="Q46" i="79"/>
  <c r="P46" i="79"/>
  <c r="O46" i="79"/>
  <c r="N46" i="79"/>
  <c r="M46" i="79"/>
  <c r="L46" i="79"/>
  <c r="K46" i="79"/>
  <c r="J46" i="79"/>
  <c r="V45" i="79"/>
  <c r="U45" i="79"/>
  <c r="T45" i="79"/>
  <c r="S45" i="79"/>
  <c r="R45" i="79"/>
  <c r="Q45" i="79"/>
  <c r="P45" i="79"/>
  <c r="O45" i="79"/>
  <c r="N45" i="79"/>
  <c r="M45" i="79"/>
  <c r="L45" i="79"/>
  <c r="K45" i="79"/>
  <c r="J45" i="79"/>
  <c r="V44" i="79"/>
  <c r="U44" i="79"/>
  <c r="T44" i="79"/>
  <c r="S44" i="79"/>
  <c r="R44" i="79"/>
  <c r="Q44" i="79"/>
  <c r="P44" i="79"/>
  <c r="O44" i="79"/>
  <c r="N44" i="79"/>
  <c r="M44" i="79"/>
  <c r="L44" i="79"/>
  <c r="K44" i="79"/>
  <c r="J44" i="79"/>
  <c r="V43" i="79"/>
  <c r="U43" i="79"/>
  <c r="T43" i="79"/>
  <c r="S43" i="79"/>
  <c r="R43" i="79"/>
  <c r="Q43" i="79"/>
  <c r="P43" i="79"/>
  <c r="O43" i="79"/>
  <c r="N43" i="79"/>
  <c r="M43" i="79"/>
  <c r="L43" i="79"/>
  <c r="K43" i="79"/>
  <c r="J43" i="79"/>
  <c r="V42" i="79"/>
  <c r="U42" i="79"/>
  <c r="T42" i="79"/>
  <c r="S42" i="79"/>
  <c r="R42" i="79"/>
  <c r="Q42" i="79"/>
  <c r="P42" i="79"/>
  <c r="O42" i="79"/>
  <c r="N42" i="79"/>
  <c r="M42" i="79"/>
  <c r="L42" i="79"/>
  <c r="K42" i="79"/>
  <c r="J42" i="79"/>
  <c r="V41" i="79"/>
  <c r="U41" i="79"/>
  <c r="T41" i="79"/>
  <c r="S41" i="79"/>
  <c r="R41" i="79"/>
  <c r="Q41" i="79"/>
  <c r="P41" i="79"/>
  <c r="O41" i="79"/>
  <c r="N41" i="79"/>
  <c r="M41" i="79"/>
  <c r="L41" i="79"/>
  <c r="K41" i="79"/>
  <c r="J41" i="79"/>
  <c r="V40" i="79"/>
  <c r="U40" i="79"/>
  <c r="T40" i="79"/>
  <c r="S40" i="79"/>
  <c r="R40" i="79"/>
  <c r="Q40" i="79"/>
  <c r="P40" i="79"/>
  <c r="O40" i="79"/>
  <c r="N40" i="79"/>
  <c r="M40" i="79"/>
  <c r="L40" i="79"/>
  <c r="K40" i="79"/>
  <c r="J40" i="79"/>
  <c r="V39" i="79"/>
  <c r="U39" i="79"/>
  <c r="T39" i="79"/>
  <c r="S39" i="79"/>
  <c r="R39" i="79"/>
  <c r="Q39" i="79"/>
  <c r="P39" i="79"/>
  <c r="O39" i="79"/>
  <c r="N39" i="79"/>
  <c r="M39" i="79"/>
  <c r="L39" i="79"/>
  <c r="K39" i="79"/>
  <c r="J39" i="79"/>
  <c r="V38" i="79"/>
  <c r="U38" i="79"/>
  <c r="T38" i="79"/>
  <c r="S38" i="79"/>
  <c r="R38" i="79"/>
  <c r="Q38" i="79"/>
  <c r="P38" i="79"/>
  <c r="O38" i="79"/>
  <c r="N38" i="79"/>
  <c r="M38" i="79"/>
  <c r="L38" i="79"/>
  <c r="K38" i="79"/>
  <c r="J38" i="79"/>
  <c r="V37" i="79"/>
  <c r="U37" i="79"/>
  <c r="T37" i="79"/>
  <c r="S37" i="79"/>
  <c r="R37" i="79"/>
  <c r="Q37" i="79"/>
  <c r="P37" i="79"/>
  <c r="O37" i="79"/>
  <c r="N37" i="79"/>
  <c r="M37" i="79"/>
  <c r="L37" i="79"/>
  <c r="K37" i="79"/>
  <c r="J37" i="79"/>
  <c r="V36" i="79"/>
  <c r="U36" i="79"/>
  <c r="T36" i="79"/>
  <c r="S36" i="79"/>
  <c r="R36" i="79"/>
  <c r="Q36" i="79"/>
  <c r="P36" i="79"/>
  <c r="O36" i="79"/>
  <c r="N36" i="79"/>
  <c r="M36" i="79"/>
  <c r="L36" i="79"/>
  <c r="K36" i="79"/>
  <c r="J36" i="79"/>
  <c r="V35" i="79"/>
  <c r="U35" i="79"/>
  <c r="T35" i="79"/>
  <c r="S35" i="79"/>
  <c r="R35" i="79"/>
  <c r="Q35" i="79"/>
  <c r="P35" i="79"/>
  <c r="O35" i="79"/>
  <c r="N35" i="79"/>
  <c r="M35" i="79"/>
  <c r="L35" i="79"/>
  <c r="K35" i="79"/>
  <c r="J35" i="79"/>
  <c r="V34" i="79"/>
  <c r="U34" i="79"/>
  <c r="T34" i="79"/>
  <c r="S34" i="79"/>
  <c r="R34" i="79"/>
  <c r="Q34" i="79"/>
  <c r="P34" i="79"/>
  <c r="O34" i="79"/>
  <c r="N34" i="79"/>
  <c r="M34" i="79"/>
  <c r="L34" i="79"/>
  <c r="K34" i="79"/>
  <c r="J34" i="79"/>
  <c r="V33" i="79"/>
  <c r="U33" i="79"/>
  <c r="T33" i="79"/>
  <c r="S33" i="79"/>
  <c r="R33" i="79"/>
  <c r="Q33" i="79"/>
  <c r="P33" i="79"/>
  <c r="O33" i="79"/>
  <c r="N33" i="79"/>
  <c r="M33" i="79"/>
  <c r="L33" i="79"/>
  <c r="K33" i="79"/>
  <c r="J33" i="79"/>
  <c r="V32" i="79"/>
  <c r="U32" i="79"/>
  <c r="T32" i="79"/>
  <c r="S32" i="79"/>
  <c r="R32" i="79"/>
  <c r="Q32" i="79"/>
  <c r="P32" i="79"/>
  <c r="O32" i="79"/>
  <c r="N32" i="79"/>
  <c r="M32" i="79"/>
  <c r="L32" i="79"/>
  <c r="K32" i="79"/>
  <c r="J32" i="79"/>
  <c r="V31" i="79"/>
  <c r="U31" i="79"/>
  <c r="T31" i="79"/>
  <c r="S31" i="79"/>
  <c r="R31" i="79"/>
  <c r="Q31" i="79"/>
  <c r="P31" i="79"/>
  <c r="O31" i="79"/>
  <c r="N31" i="79"/>
  <c r="M31" i="79"/>
  <c r="L31" i="79"/>
  <c r="K31" i="79"/>
  <c r="J31" i="79"/>
  <c r="V30" i="79"/>
  <c r="U30" i="79"/>
  <c r="T30" i="79"/>
  <c r="S30" i="79"/>
  <c r="R30" i="79"/>
  <c r="Q30" i="79"/>
  <c r="P30" i="79"/>
  <c r="O30" i="79"/>
  <c r="N30" i="79"/>
  <c r="M30" i="79"/>
  <c r="L30" i="79"/>
  <c r="K30" i="79"/>
  <c r="J30" i="79"/>
  <c r="V29" i="79"/>
  <c r="U29" i="79"/>
  <c r="T29" i="79"/>
  <c r="S29" i="79"/>
  <c r="R29" i="79"/>
  <c r="Q29" i="79"/>
  <c r="P29" i="79"/>
  <c r="O29" i="79"/>
  <c r="N29" i="79"/>
  <c r="M29" i="79"/>
  <c r="L29" i="79"/>
  <c r="K29" i="79"/>
  <c r="J29" i="79"/>
  <c r="V28" i="79"/>
  <c r="U28" i="79"/>
  <c r="T28" i="79"/>
  <c r="S28" i="79"/>
  <c r="R28" i="79"/>
  <c r="Q28" i="79"/>
  <c r="P28" i="79"/>
  <c r="O28" i="79"/>
  <c r="N28" i="79"/>
  <c r="M28" i="79"/>
  <c r="L28" i="79"/>
  <c r="K28" i="79"/>
  <c r="J28" i="79"/>
  <c r="V27" i="79"/>
  <c r="U27" i="79"/>
  <c r="T27" i="79"/>
  <c r="S27" i="79"/>
  <c r="R27" i="79"/>
  <c r="Q27" i="79"/>
  <c r="P27" i="79"/>
  <c r="O27" i="79"/>
  <c r="N27" i="79"/>
  <c r="M27" i="79"/>
  <c r="L27" i="79"/>
  <c r="K27" i="79"/>
  <c r="J27" i="79"/>
  <c r="V26" i="79"/>
  <c r="U26" i="79"/>
  <c r="T26" i="79"/>
  <c r="S26" i="79"/>
  <c r="R26" i="79"/>
  <c r="Q26" i="79"/>
  <c r="P26" i="79"/>
  <c r="O26" i="79"/>
  <c r="N26" i="79"/>
  <c r="M26" i="79"/>
  <c r="L26" i="79"/>
  <c r="K26" i="79"/>
  <c r="J26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V23" i="79"/>
  <c r="U23" i="79"/>
  <c r="T23" i="79"/>
  <c r="S23" i="79"/>
  <c r="R23" i="79"/>
  <c r="Q23" i="79"/>
  <c r="P23" i="79"/>
  <c r="O23" i="79"/>
  <c r="N23" i="79"/>
  <c r="M23" i="79"/>
  <c r="L23" i="79"/>
  <c r="K23" i="79"/>
  <c r="J23" i="79"/>
  <c r="V22" i="79"/>
  <c r="U22" i="79"/>
  <c r="T22" i="79"/>
  <c r="S22" i="79"/>
  <c r="R22" i="79"/>
  <c r="Q22" i="79"/>
  <c r="P22" i="79"/>
  <c r="O22" i="79"/>
  <c r="N22" i="79"/>
  <c r="M22" i="79"/>
  <c r="L22" i="79"/>
  <c r="K22" i="79"/>
  <c r="J22" i="79"/>
  <c r="V21" i="79"/>
  <c r="U21" i="79"/>
  <c r="T21" i="79"/>
  <c r="S21" i="79"/>
  <c r="R21" i="79"/>
  <c r="Q21" i="79"/>
  <c r="P21" i="79"/>
  <c r="O21" i="79"/>
  <c r="N21" i="79"/>
  <c r="M21" i="79"/>
  <c r="L21" i="79"/>
  <c r="K21" i="79"/>
  <c r="J21" i="79"/>
  <c r="V20" i="79"/>
  <c r="U20" i="79"/>
  <c r="T20" i="79"/>
  <c r="S20" i="79"/>
  <c r="R20" i="79"/>
  <c r="Q20" i="79"/>
  <c r="P20" i="79"/>
  <c r="O20" i="79"/>
  <c r="N20" i="79"/>
  <c r="M20" i="79"/>
  <c r="L20" i="79"/>
  <c r="K20" i="79"/>
  <c r="J20" i="79"/>
  <c r="V19" i="79"/>
  <c r="U19" i="79"/>
  <c r="T19" i="79"/>
  <c r="S19" i="79"/>
  <c r="R19" i="79"/>
  <c r="Q19" i="79"/>
  <c r="P19" i="79"/>
  <c r="O19" i="79"/>
  <c r="N19" i="79"/>
  <c r="M19" i="79"/>
  <c r="L19" i="79"/>
  <c r="K19" i="79"/>
  <c r="J19" i="79"/>
  <c r="V18" i="79"/>
  <c r="U18" i="79"/>
  <c r="T18" i="79"/>
  <c r="S18" i="79"/>
  <c r="R18" i="79"/>
  <c r="Q18" i="79"/>
  <c r="P18" i="79"/>
  <c r="O18" i="79"/>
  <c r="N18" i="79"/>
  <c r="M18" i="79"/>
  <c r="L18" i="79"/>
  <c r="K18" i="79"/>
  <c r="J18" i="79"/>
  <c r="V17" i="79"/>
  <c r="U17" i="79"/>
  <c r="T17" i="79"/>
  <c r="S17" i="79"/>
  <c r="R17" i="79"/>
  <c r="Q17" i="79"/>
  <c r="P17" i="79"/>
  <c r="O17" i="79"/>
  <c r="N17" i="79"/>
  <c r="M17" i="79"/>
  <c r="L17" i="79"/>
  <c r="K17" i="79"/>
  <c r="J17" i="79"/>
  <c r="V16" i="79"/>
  <c r="U16" i="79"/>
  <c r="T16" i="79"/>
  <c r="S16" i="79"/>
  <c r="R16" i="79"/>
  <c r="Q16" i="79"/>
  <c r="P16" i="79"/>
  <c r="O16" i="79"/>
  <c r="N16" i="79"/>
  <c r="M16" i="79"/>
  <c r="L16" i="79"/>
  <c r="K16" i="79"/>
  <c r="J16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V13" i="79"/>
  <c r="U13" i="79"/>
  <c r="T13" i="79"/>
  <c r="S13" i="79"/>
  <c r="R13" i="79"/>
  <c r="Q13" i="79"/>
  <c r="P13" i="79"/>
  <c r="O13" i="79"/>
  <c r="N13" i="79"/>
  <c r="M13" i="79"/>
  <c r="L13" i="79"/>
  <c r="K13" i="79"/>
  <c r="J13" i="79"/>
  <c r="V12" i="79"/>
  <c r="U12" i="79"/>
  <c r="T12" i="79"/>
  <c r="S12" i="79"/>
  <c r="R12" i="79"/>
  <c r="Q12" i="79"/>
  <c r="P12" i="79"/>
  <c r="O12" i="79"/>
  <c r="N12" i="79"/>
  <c r="M12" i="79"/>
  <c r="L12" i="79"/>
  <c r="K12" i="79"/>
  <c r="J12" i="79"/>
  <c r="V11" i="79"/>
  <c r="U11" i="79"/>
  <c r="T11" i="79"/>
  <c r="S11" i="79"/>
  <c r="R11" i="79"/>
  <c r="Q11" i="79"/>
  <c r="P11" i="79"/>
  <c r="O11" i="79"/>
  <c r="N11" i="79"/>
  <c r="M11" i="79"/>
  <c r="L11" i="79"/>
  <c r="K11" i="79"/>
  <c r="J11" i="79"/>
  <c r="V10" i="79"/>
  <c r="U10" i="79"/>
  <c r="T10" i="79"/>
  <c r="S10" i="79"/>
  <c r="R10" i="79"/>
  <c r="Q10" i="79"/>
  <c r="P10" i="79"/>
  <c r="O10" i="79"/>
  <c r="N10" i="79"/>
  <c r="M10" i="79"/>
  <c r="L10" i="79"/>
  <c r="K10" i="79"/>
  <c r="J10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V8" i="79"/>
  <c r="U8" i="79"/>
  <c r="T8" i="79"/>
  <c r="S8" i="79"/>
  <c r="R8" i="79"/>
  <c r="Q8" i="79"/>
  <c r="P8" i="79"/>
  <c r="O8" i="79"/>
  <c r="N8" i="79"/>
  <c r="M8" i="79"/>
  <c r="L8" i="79"/>
  <c r="K8" i="79"/>
  <c r="J8" i="79"/>
  <c r="V7" i="79"/>
  <c r="U7" i="79"/>
  <c r="T7" i="79"/>
  <c r="S7" i="79"/>
  <c r="R7" i="79"/>
  <c r="Q7" i="79"/>
  <c r="P7" i="79"/>
  <c r="O7" i="79"/>
  <c r="N7" i="79"/>
  <c r="M7" i="79"/>
  <c r="L7" i="79"/>
  <c r="K7" i="79"/>
  <c r="J7" i="79"/>
  <c r="V6" i="79"/>
  <c r="U6" i="79"/>
  <c r="T6" i="79"/>
  <c r="S6" i="79"/>
  <c r="R6" i="79"/>
  <c r="Q6" i="79"/>
  <c r="P6" i="79"/>
  <c r="O6" i="79"/>
  <c r="N6" i="79"/>
  <c r="M6" i="79"/>
  <c r="L6" i="79"/>
  <c r="K6" i="79"/>
  <c r="J6" i="79"/>
  <c r="V5" i="79"/>
  <c r="U5" i="79"/>
  <c r="T5" i="79"/>
  <c r="S5" i="79"/>
  <c r="R5" i="79"/>
  <c r="Q5" i="79"/>
  <c r="P5" i="79"/>
  <c r="O5" i="79"/>
  <c r="N5" i="79"/>
  <c r="M5" i="79"/>
  <c r="L5" i="79"/>
  <c r="K5" i="79"/>
  <c r="J5" i="79"/>
  <c r="S67" i="9" l="1"/>
  <c r="S68" i="9"/>
  <c r="S69" i="9"/>
  <c r="S60" i="9"/>
  <c r="S64" i="9"/>
  <c r="S53" i="9"/>
  <c r="S73" i="9"/>
  <c r="S79" i="9"/>
  <c r="S57" i="9"/>
  <c r="S63" i="9"/>
  <c r="S59" i="9"/>
  <c r="S52" i="9"/>
  <c r="S70" i="9"/>
  <c r="S78" i="9"/>
  <c r="S71" i="9"/>
  <c r="S62" i="9"/>
  <c r="S17" i="9"/>
  <c r="S54" i="9"/>
  <c r="S72" i="9"/>
  <c r="S80" i="9"/>
  <c r="S81" i="9"/>
  <c r="S55" i="9"/>
  <c r="S74" i="9"/>
  <c r="S56" i="9"/>
  <c r="S75" i="9"/>
  <c r="S58" i="9"/>
  <c r="S76" i="9"/>
  <c r="S51" i="9"/>
  <c r="S77" i="9"/>
  <c r="Q86" i="9"/>
  <c r="Q87" i="9"/>
  <c r="Q88" i="9"/>
  <c r="Q89" i="9"/>
  <c r="Q90" i="9"/>
</calcChain>
</file>

<file path=xl/sharedStrings.xml><?xml version="1.0" encoding="utf-8"?>
<sst xmlns="http://schemas.openxmlformats.org/spreadsheetml/2006/main" count="2987" uniqueCount="756">
  <si>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</si>
  <si>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</si>
  <si>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</si>
  <si>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</si>
  <si>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</si>
  <si>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</si>
  <si>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</si>
  <si>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</si>
  <si>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</si>
  <si>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</si>
  <si>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</si>
  <si>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</si>
  <si>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</si>
  <si>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</si>
  <si>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</si>
  <si>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</si>
  <si>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</si>
  <si>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</si>
  <si>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</si>
  <si>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</si>
  <si>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</si>
  <si>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</si>
  <si>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</si>
  <si>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</si>
  <si>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</si>
  <si>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</si>
  <si>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</si>
  <si>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</si>
  <si>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</si>
  <si>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</si>
  <si>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</si>
  <si>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</si>
  <si>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</si>
  <si>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</si>
  <si>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</si>
  <si>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</si>
  <si>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</si>
  <si>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</si>
  <si>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</si>
  <si>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</si>
  <si>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</si>
  <si>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</si>
  <si>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</si>
  <si>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</si>
  <si>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</si>
  <si>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</si>
  <si>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</si>
  <si>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</si>
  <si>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</si>
  <si>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</si>
  <si>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</si>
  <si>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</si>
  <si>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</si>
  <si>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</si>
  <si>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</si>
  <si>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</si>
  <si>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</si>
  <si>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</si>
  <si>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</si>
  <si>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</si>
  <si>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</si>
  <si>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</si>
  <si>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</si>
  <si>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</si>
  <si>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</si>
  <si>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</si>
  <si>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</si>
  <si>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</si>
  <si>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</si>
  <si>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</si>
  <si>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</si>
  <si>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</si>
  <si>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</si>
  <si>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</si>
  <si>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</si>
  <si>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</si>
  <si>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</si>
  <si>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</si>
  <si>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</si>
  <si>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</si>
  <si>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</si>
  <si>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</si>
  <si>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</si>
  <si>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</si>
  <si>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</si>
  <si>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</si>
  <si>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</si>
  <si>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</si>
  <si>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</si>
  <si>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</si>
  <si>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</si>
  <si>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</si>
  <si>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</si>
  <si>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</si>
  <si>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</si>
  <si>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</si>
  <si>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</si>
  <si>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</si>
  <si>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</si>
  <si>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</si>
  <si>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</si>
  <si>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</si>
  <si>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</si>
  <si>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</si>
  <si>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</si>
  <si>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</si>
  <si>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</si>
  <si>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</si>
  <si>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</si>
  <si>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</si>
  <si>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</si>
  <si>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</si>
  <si>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</si>
  <si>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</si>
  <si>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</si>
  <si>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</si>
  <si>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</si>
  <si>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</si>
  <si>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</si>
  <si>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</si>
  <si>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</si>
  <si>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</si>
  <si>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</si>
  <si>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</si>
  <si>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</si>
  <si>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</si>
  <si>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</si>
  <si>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</si>
  <si>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</si>
  <si>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</si>
  <si>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</si>
  <si>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</si>
  <si>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</si>
  <si>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</si>
  <si>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</si>
  <si>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</si>
  <si>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</si>
  <si>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</si>
  <si>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</si>
  <si>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</si>
  <si>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</si>
  <si>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</si>
  <si>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</si>
  <si>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</si>
  <si>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</si>
  <si>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</si>
  <si>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</si>
  <si>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</si>
  <si>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</si>
  <si>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</si>
  <si>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</si>
  <si>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</si>
  <si>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</si>
  <si>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</si>
  <si>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</si>
  <si>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P.24/7-C</t>
  </si>
  <si>
    <t>P.24/7-S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</si>
  <si>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</si>
  <si>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</si>
  <si>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</si>
  <si>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</si>
  <si>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</si>
  <si>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</si>
  <si>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</si>
  <si>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</si>
  <si>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</si>
  <si>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</si>
  <si>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</si>
  <si>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</si>
  <si>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</si>
  <si>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</si>
  <si>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</si>
  <si>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</si>
  <si>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</si>
  <si>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</si>
  <si>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</si>
  <si>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</si>
  <si>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</si>
  <si>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</si>
  <si>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</si>
  <si>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</si>
  <si>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</si>
  <si>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</si>
  <si>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</si>
  <si>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</si>
  <si>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</si>
  <si>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</si>
  <si>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</si>
  <si>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</si>
  <si>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</si>
  <si>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</si>
  <si>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</si>
  <si>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</si>
  <si>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</si>
  <si>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</si>
  <si>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</si>
  <si>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</si>
  <si>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</si>
  <si>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</si>
  <si>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</si>
  <si>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</si>
  <si>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</si>
  <si>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</si>
  <si>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</si>
  <si>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</si>
  <si>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</si>
  <si>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</si>
  <si>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</si>
  <si>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</si>
  <si>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</si>
  <si>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</si>
  <si>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</si>
  <si>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</si>
  <si>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</si>
  <si>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</si>
  <si>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</si>
  <si>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</si>
  <si>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</si>
  <si>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</si>
  <si>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</si>
  <si>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</si>
  <si>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</si>
  <si>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</si>
  <si>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</si>
  <si>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</si>
  <si>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</si>
  <si>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</si>
  <si>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</si>
  <si>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</si>
  <si>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</si>
  <si>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</si>
  <si>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</si>
  <si>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</si>
  <si>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</si>
  <si>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</si>
  <si>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</si>
  <si>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</si>
  <si>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</si>
  <si>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</si>
  <si>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</si>
  <si>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</si>
  <si>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</si>
  <si>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</si>
  <si>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</si>
  <si>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</si>
  <si>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</si>
  <si>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</si>
  <si>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</si>
  <si>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</si>
  <si>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</si>
  <si>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</si>
  <si>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</si>
  <si>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</si>
  <si>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</si>
  <si>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</si>
  <si>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</si>
  <si>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</si>
  <si>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</si>
  <si>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</si>
  <si>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</si>
  <si>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</si>
  <si>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</si>
  <si>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</si>
  <si>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</si>
  <si>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</si>
  <si>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</si>
  <si>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</si>
  <si>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</si>
  <si>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</si>
  <si>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</si>
  <si>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</si>
  <si>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</si>
  <si>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</si>
  <si>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</si>
  <si>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</si>
  <si>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</si>
  <si>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</si>
  <si>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</si>
  <si>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</si>
  <si>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</si>
  <si>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</si>
  <si>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</si>
  <si>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</si>
  <si>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</si>
  <si>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</si>
  <si>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</si>
  <si>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</si>
  <si>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</si>
  <si>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</si>
  <si>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</si>
  <si>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</si>
  <si>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</si>
  <si>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</si>
  <si>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</si>
  <si>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</si>
  <si>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</si>
  <si>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</si>
  <si>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</si>
  <si>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</si>
  <si>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</si>
  <si>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</si>
  <si>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</si>
  <si>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</si>
  <si>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</si>
  <si>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</si>
  <si>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</si>
  <si>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</si>
  <si>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</si>
  <si>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</si>
  <si>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</si>
  <si>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</si>
  <si>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</si>
  <si>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</si>
  <si>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</si>
  <si>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</si>
  <si>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</si>
  <si>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</si>
  <si>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</si>
  <si>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</si>
  <si>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</si>
  <si>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</si>
  <si>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</si>
  <si>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</si>
  <si>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</si>
  <si>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</si>
  <si>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</si>
  <si>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</si>
  <si>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</si>
  <si>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</si>
  <si>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</si>
  <si>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</si>
  <si>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</si>
  <si>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</si>
  <si>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</si>
  <si>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</si>
  <si>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</si>
  <si>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</si>
  <si>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</si>
  <si>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</si>
  <si>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</si>
  <si>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</si>
  <si>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</si>
  <si>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</si>
  <si>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</si>
  <si>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</si>
  <si>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</si>
  <si>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</si>
  <si>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</si>
  <si>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</si>
  <si>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</si>
  <si>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</si>
  <si>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</si>
  <si>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</si>
  <si>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</si>
  <si>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</si>
  <si>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</si>
  <si>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</si>
  <si>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</si>
  <si>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</si>
  <si>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</si>
  <si>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</si>
  <si>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</si>
  <si>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</si>
  <si>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</si>
  <si>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</si>
  <si>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</si>
  <si>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</si>
  <si>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</si>
  <si>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</si>
  <si>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</si>
  <si>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</si>
  <si>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</si>
  <si>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</si>
  <si>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</si>
  <si>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</si>
  <si>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</si>
  <si>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</si>
  <si>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</si>
  <si>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</si>
  <si>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</si>
  <si>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</si>
  <si>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</si>
  <si>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</si>
  <si>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</si>
  <si>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</si>
  <si>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</si>
  <si>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</si>
  <si>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</si>
  <si>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</si>
  <si>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</si>
  <si>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</si>
  <si>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</si>
  <si>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</si>
  <si>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</si>
  <si>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</si>
  <si>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</si>
  <si>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</si>
  <si>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</si>
  <si>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</si>
  <si>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</si>
  <si>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</si>
  <si>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</si>
  <si>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</si>
  <si>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</si>
  <si>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</si>
  <si>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</si>
  <si>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</si>
  <si>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</si>
  <si>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</si>
  <si>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</si>
  <si>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</si>
  <si>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</si>
  <si>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</si>
  <si>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</si>
  <si>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</si>
  <si>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</si>
  <si>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</si>
  <si>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</si>
  <si>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</si>
  <si>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</si>
  <si>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</si>
  <si>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</si>
  <si>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</si>
  <si>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</si>
  <si>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</si>
  <si>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</si>
  <si>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</si>
  <si>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</si>
  <si>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</si>
  <si>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</si>
  <si>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</si>
  <si>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</si>
  <si>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</si>
  <si>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</si>
  <si>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</si>
  <si>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</si>
  <si>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</si>
  <si>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</si>
  <si>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</si>
  <si>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</si>
  <si>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</si>
  <si>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</si>
  <si>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</si>
  <si>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</si>
  <si>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</si>
  <si>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</si>
  <si>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</si>
  <si>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</si>
  <si>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</si>
  <si>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</si>
  <si>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</si>
  <si>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</si>
  <si>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</si>
  <si>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</si>
  <si>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</si>
  <si>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</si>
  <si>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</si>
  <si>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</si>
  <si>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</si>
  <si>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</si>
  <si>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</si>
  <si>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</si>
  <si>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</si>
  <si>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</si>
  <si>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</si>
  <si>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</si>
  <si>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</si>
  <si>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</si>
  <si>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</si>
  <si>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</si>
  <si>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</si>
  <si>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</si>
  <si>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</si>
  <si>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</si>
  <si>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</si>
  <si>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</si>
  <si>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</si>
  <si>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</si>
  <si>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</si>
  <si>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</si>
  <si>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</si>
  <si>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</si>
  <si>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</si>
  <si>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</si>
  <si>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</si>
  <si>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</si>
  <si>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</si>
  <si>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</si>
  <si>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</si>
  <si>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</si>
  <si>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</si>
  <si>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</si>
  <si>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</si>
  <si>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</si>
  <si>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</si>
  <si>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</si>
  <si>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</si>
  <si>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</si>
  <si>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</si>
  <si>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</si>
  <si>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</si>
  <si>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</si>
  <si>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</si>
  <si>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</si>
  <si>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</si>
  <si>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</si>
  <si>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</si>
  <si>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</si>
  <si>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</si>
  <si>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</si>
  <si>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</si>
  <si>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</si>
  <si>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</si>
  <si>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</si>
  <si>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</si>
  <si>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</si>
  <si>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</si>
  <si>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</si>
  <si>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</si>
  <si>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</si>
  <si>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</si>
  <si>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</si>
  <si>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</si>
  <si>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</si>
  <si>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</si>
  <si>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</si>
  <si>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</si>
  <si>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</si>
  <si>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</si>
  <si>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</si>
  <si>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</si>
  <si>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</si>
  <si>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</si>
  <si>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</si>
  <si>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</si>
  <si>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</si>
  <si>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</si>
  <si>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</si>
  <si>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</si>
  <si>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</si>
  <si>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</si>
  <si>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</si>
  <si>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</si>
  <si>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</si>
  <si>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</si>
  <si>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</si>
  <si>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</si>
  <si>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</si>
  <si>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</si>
  <si>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An toàn lao động</t>
  </si>
  <si>
    <t>T/Toàn</t>
  </si>
  <si>
    <t>Sử dụng dụng cụ cầm tay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</si>
  <si>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</si>
  <si>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</si>
  <si>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</si>
  <si>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</si>
  <si>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</si>
  <si>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</si>
  <si>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Trang bị điện</t>
  </si>
  <si>
    <t>TMĐT CĐ-K14</t>
  </si>
  <si>
    <t>MH 18</t>
  </si>
  <si>
    <t>Kỹ thuật cảm biến</t>
  </si>
  <si>
    <t>T/Phượng</t>
  </si>
  <si>
    <t>KTCBMA K42B1
(Lớp 10A12+10A13)</t>
  </si>
  <si>
    <t>KTCBMA K42B2
(Lớp 10A12+10A13)</t>
  </si>
  <si>
    <t>Cơ điện tử CĐ-K15A2</t>
  </si>
  <si>
    <t>Cơ điện tử CĐ-K15A3</t>
  </si>
  <si>
    <t>Ghép KTDN K15A1</t>
  </si>
  <si>
    <t>Ghép KTDN K15A2</t>
  </si>
  <si>
    <t>MĐ 20</t>
  </si>
  <si>
    <t>Cơ kỹ thuật</t>
  </si>
  <si>
    <t>MĐ 23</t>
  </si>
  <si>
    <t>Điện tử công suất</t>
  </si>
  <si>
    <t>T/K.Quang</t>
  </si>
  <si>
    <t>KTCBMA K40B1 (Lớp 12A8)</t>
  </si>
  <si>
    <t>KTCBMA K40B2 (Lớp 12A9)</t>
  </si>
  <si>
    <t>MĐ 27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</si>
  <si>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</si>
  <si>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</si>
  <si>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</si>
  <si>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</si>
  <si>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</si>
  <si>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</si>
  <si>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</si>
  <si>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Thực hành Hàn</t>
  </si>
  <si>
    <t>Chế biến món ăn Á</t>
  </si>
  <si>
    <t>MĐ16</t>
  </si>
  <si>
    <t xml:space="preserve">C/Thu </t>
  </si>
  <si>
    <t xml:space="preserve"> Thiết kế lắp đặt hệ thống smart home</t>
  </si>
  <si>
    <t>KTDN 1</t>
  </si>
  <si>
    <t>X/SDDCCT
(D) - S</t>
  </si>
  <si>
    <t>MĐ 34</t>
  </si>
  <si>
    <t>Mạng truyền thông công nghiệp</t>
  </si>
  <si>
    <t xml:space="preserve">MĐ 16 </t>
  </si>
  <si>
    <t>Thực hành hàn</t>
  </si>
  <si>
    <t>Tiện trụ ngoài</t>
  </si>
  <si>
    <t>MĐ 11</t>
  </si>
  <si>
    <t>MH 17</t>
  </si>
  <si>
    <t>Hàn hồ quang tay nâng cao</t>
  </si>
  <si>
    <t>PT HĐKD</t>
  </si>
  <si>
    <t>ĐKLTCN</t>
  </si>
  <si>
    <t>Điều khiển lập trình PLC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</si>
  <si>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</si>
  <si>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</si>
  <si>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 xml:space="preserve">Tin học </t>
  </si>
  <si>
    <t>Đồ họa ứng dụng</t>
  </si>
  <si>
    <t xml:space="preserve"> Mạng máy tính</t>
  </si>
  <si>
    <t xml:space="preserve"> Ứng dụng  TATM</t>
  </si>
  <si>
    <t>Cung cấp điện</t>
  </si>
  <si>
    <t>Hệ thống SCADA</t>
  </si>
  <si>
    <t xml:space="preserve"> Điều khiển lập trình PLC</t>
  </si>
  <si>
    <t>Thiết kế lắp đặt hệ thống smart home</t>
  </si>
  <si>
    <t>Điều khiển lập trình PLC nâng cao</t>
  </si>
  <si>
    <t>ĐTCN K42B3
(Lớp 10A11)</t>
  </si>
  <si>
    <t xml:space="preserve"> Kỹ thuật mạch điện tử</t>
  </si>
  <si>
    <t>Kỹ thuật điều khiển và hệ thống công nghệ thông tin cơ bản</t>
  </si>
  <si>
    <t>MĐ 04</t>
  </si>
  <si>
    <t xml:space="preserve">MĐ 23 </t>
  </si>
  <si>
    <t xml:space="preserve"> BD - SC  TRANG BỊ DIÊN Ô TÔ</t>
  </si>
  <si>
    <t xml:space="preserve">MĐ 24 </t>
  </si>
  <si>
    <t>Đồ gá</t>
  </si>
  <si>
    <t>Tiện cơ bản</t>
  </si>
  <si>
    <t>Gia công tiện</t>
  </si>
  <si>
    <t>Lập trình PLC</t>
  </si>
  <si>
    <t>C/Thu</t>
  </si>
  <si>
    <t>Cấu trúc dữ liệu &amp; GT</t>
  </si>
  <si>
    <t>Ghép CNTT K42B2</t>
  </si>
  <si>
    <t>Ghép CNTT K42B1</t>
  </si>
  <si>
    <t>MĐ 26</t>
  </si>
  <si>
    <t>Kế toán thuế</t>
  </si>
  <si>
    <t>Thực hành NVKT</t>
  </si>
  <si>
    <t>Học tập tại DN (MĐ 04 - 160h, MĐ 05 - 160h, MĐ 06 - 160h)</t>
  </si>
  <si>
    <t>Từ 07/05/2025 đến 06/08/2025</t>
  </si>
  <si>
    <t>MH 16</t>
  </si>
  <si>
    <t>Count of Thứ 23</t>
  </si>
  <si>
    <t>Count of Thứ 33</t>
  </si>
  <si>
    <t>Count of Thứ 43</t>
  </si>
  <si>
    <t>Count of Thứ 53</t>
  </si>
  <si>
    <t>Count of Thứ 63</t>
  </si>
  <si>
    <t xml:space="preserve"> Cung cấp điện</t>
  </si>
  <si>
    <t xml:space="preserve">Thiết bị và hệ thống điều khiển tự động </t>
  </si>
  <si>
    <t>Thiết bị và hệ thống điều khiển tự động</t>
  </si>
  <si>
    <t>Lập trinh Windows</t>
  </si>
  <si>
    <t>MĐ17</t>
  </si>
  <si>
    <t>Thiết kế đa phương tiện</t>
  </si>
  <si>
    <t xml:space="preserve"> BT&amp;SC CCTK-TT VÀ BPCĐ CỦA Đ/CƠ </t>
  </si>
  <si>
    <t>BT&amp;SC HỆ THỐNG PHÂN PHỐI KHÍ</t>
  </si>
  <si>
    <t xml:space="preserve">MĐ 17 </t>
  </si>
  <si>
    <t>GIA CÔNG CHI TIẾT BẰNG DỤNG CỤ CẦM TAY</t>
  </si>
  <si>
    <t>MD33</t>
  </si>
  <si>
    <t>THỰC HÀNH CHẨN ĐOÁN VÀ SỬA CHỮA Ô TÔ</t>
  </si>
  <si>
    <t>BD VA SC  HỆ THỐNG NHIÊN LIỆU Đ/CO XĂNG DÙNG BỘ CHẾ HÒA KHÍ</t>
  </si>
  <si>
    <t xml:space="preserve">MĐ 22 </t>
  </si>
  <si>
    <t>BT VÀ SC  TRANG BỊ DIÊN Ô TÔ</t>
  </si>
  <si>
    <t xml:space="preserve"> BD - SC HT PHÂN PHỐI KHÍ</t>
  </si>
  <si>
    <t xml:space="preserve">MĐ 20 </t>
  </si>
  <si>
    <t xml:space="preserve"> BD - SC  HỆ THỐNG TRUYÊN  LUC</t>
  </si>
  <si>
    <t xml:space="preserve">MĐ 25 </t>
  </si>
  <si>
    <t>Cắt gọt kim loại CNC 2: Chế tạo hoàn thiện các chi tiết và cụm chi tiết trên máy tiện CNC (2 trục)</t>
  </si>
  <si>
    <t xml:space="preserve">MD07 - </t>
  </si>
  <si>
    <t>Cơ sở công nghệ chế tạo máy</t>
  </si>
  <si>
    <t>Tiện CNC</t>
  </si>
  <si>
    <t>Lập trình Windowns</t>
  </si>
  <si>
    <t>Thiết kế đồ họa</t>
  </si>
  <si>
    <t>Hè</t>
  </si>
  <si>
    <t>T/Bách</t>
  </si>
  <si>
    <t>Thực tập tốt nghiệp (Kết hợp MĐ 20, MĐ 21: 170h)</t>
  </si>
  <si>
    <t>Từ ngày 27/5/2025 đến 27/08/2025</t>
  </si>
  <si>
    <t xml:space="preserve">Ghép ĐTCN K14A1 </t>
  </si>
  <si>
    <t xml:space="preserve">Thực tập tốt nghiệp </t>
  </si>
  <si>
    <t>Kỹ thuật mạch điện tử</t>
  </si>
  <si>
    <t>Từ 26/05/2025 đến 26/08/2025</t>
  </si>
  <si>
    <t>Số: 20/TKB-CĐCN</t>
  </si>
  <si>
    <t>Tuần 48</t>
  </si>
  <si>
    <t>Tuần 49</t>
  </si>
  <si>
    <t>Tuần 50</t>
  </si>
  <si>
    <t>Kỹ thuật lắp đặt điện</t>
  </si>
  <si>
    <t>XÉT TỐT NGHIỆP</t>
  </si>
  <si>
    <t>Truyền động điện</t>
  </si>
  <si>
    <t xml:space="preserve">MH 06 </t>
  </si>
  <si>
    <t>Ghép ĐCN K14A2</t>
  </si>
  <si>
    <t>Kỹ thuật điện cơ bản</t>
  </si>
  <si>
    <t xml:space="preserve"> Hệ thống SCADA</t>
  </si>
  <si>
    <t>Chế tạo mạch in và hàn linh kiện</t>
  </si>
  <si>
    <t>Kỹ thuật xung - số</t>
  </si>
  <si>
    <t xml:space="preserve"> Kỹ thuật cảm biến</t>
  </si>
  <si>
    <t xml:space="preserve"> Kỹ thuật xung - số</t>
  </si>
  <si>
    <t xml:space="preserve"> Thiết kế mạch bằng máy tính</t>
  </si>
  <si>
    <t xml:space="preserve">MĐ 12 </t>
  </si>
  <si>
    <t>Lắp đặt và bảo dưỡng hệ thống cơ điện tử</t>
  </si>
  <si>
    <t>Điều khiển khí nén - thủy lực</t>
  </si>
  <si>
    <t>Từ 26/5/2025 đến 26/09/2025</t>
  </si>
  <si>
    <t>Thực hành Autocad</t>
  </si>
  <si>
    <t>BD VA SC  HỆ THỐNG BÔI TRƠN VÀ HT L/MÁT</t>
  </si>
  <si>
    <t xml:space="preserve">MĐ 21  </t>
  </si>
  <si>
    <t>Chế tạo đồng bộ các chi tiết, cụm chi tiết máy trên máy Tiện – Phay vạn năng</t>
  </si>
  <si>
    <t>MD04</t>
  </si>
  <si>
    <t>Tiện trụ trong</t>
  </si>
  <si>
    <t>MĐ 1</t>
  </si>
  <si>
    <t>Gia công tia lửa điện và gia công mài</t>
  </si>
  <si>
    <t>Gia công phay</t>
  </si>
  <si>
    <t>Thiết kế mạch điện tử</t>
  </si>
  <si>
    <t>Ghép CĐT K15A1</t>
  </si>
  <si>
    <t>Ghép CĐT K15A1,2</t>
  </si>
  <si>
    <t>Hàn kim loại màu</t>
  </si>
  <si>
    <t>MH 04</t>
  </si>
  <si>
    <t>GDQP&amp;AN</t>
  </si>
  <si>
    <t xml:space="preserve">Nghỉ hè </t>
  </si>
  <si>
    <t>Kế toán HCSN</t>
  </si>
  <si>
    <t>MĐ 07</t>
  </si>
  <si>
    <t>GB-C</t>
  </si>
  <si>
    <t>Từ 02/06/2025 đến 26/07/2025</t>
  </si>
  <si>
    <t>Từ 26/05/2025 đến 18/08/2025</t>
  </si>
  <si>
    <t>MĐ 03</t>
  </si>
  <si>
    <t>Lắp đặt hệ thống điện</t>
  </si>
  <si>
    <t>Lắp đặt bảo dưỡng hệ thống cơ điện tử</t>
  </si>
  <si>
    <t>Lắp đặt và kiểm tra các bộ điều khiển khí nén, điện - khí nén, thủy lực và điện - thủy lực</t>
  </si>
  <si>
    <t>Gia công chi tiết và cụm chi tiết bằng dụng cụ cầm tay</t>
  </si>
  <si>
    <t>MH 12</t>
  </si>
  <si>
    <t>Vẽ kỹ thuật cơ khí</t>
  </si>
  <si>
    <t>BD và SC hệ thống nhiên liệu động cơ xăng dùng bộ chế hòa khí</t>
  </si>
  <si>
    <t>T/Phúc</t>
  </si>
  <si>
    <t>Bảo dưỡng và sửa chữa hệ thống phân phối khí</t>
  </si>
  <si>
    <t>Thực tập tại cơ sở sản xuất (tại X/ODA)</t>
  </si>
  <si>
    <t>MĐ 16 (Hiền)</t>
  </si>
  <si>
    <t>Từ 04/08/2025 đến 10/08/2025</t>
  </si>
  <si>
    <t>TT GDQP&amp;AN</t>
  </si>
  <si>
    <t>Giáo dục quốc phòng và an ninh</t>
  </si>
  <si>
    <t>GDQP</t>
  </si>
  <si>
    <t xml:space="preserve">MH 04 </t>
  </si>
  <si>
    <t>Ghép ĐTCN K15A3</t>
  </si>
  <si>
    <t>Ghép ĐCN K15A2</t>
  </si>
  <si>
    <t>Ghép ĐTCN LT24-K6</t>
  </si>
  <si>
    <t>Ghép ĐCN LT24-K6</t>
  </si>
  <si>
    <t>XÉT TỐT NGHIỆP, HOÀN THIỆN THỦ TỤC RA TRƯỜNG</t>
  </si>
  <si>
    <t>Đồ án tốt nghiệp</t>
  </si>
  <si>
    <t>ĐATN</t>
  </si>
  <si>
    <t>Lắp đặt và kiểm tra các bộ điều khiển khí nén, điện - khí nén, thủy lực và điện - thủy lực.</t>
  </si>
  <si>
    <t>MĐ 30</t>
  </si>
  <si>
    <t>Thiết kế quy trình công nghệ</t>
  </si>
  <si>
    <t>X/CNC ODA- S</t>
  </si>
  <si>
    <t>Từ 23/6/2025 - 24/8/2025</t>
  </si>
  <si>
    <t xml:space="preserve"> Điều khiển lập trình cỡ nhỏ</t>
  </si>
  <si>
    <t>Từ 7h00 - đến 9h00</t>
  </si>
  <si>
    <t>Từ 9h00 đến 11h00</t>
  </si>
  <si>
    <t>Từ 13h00</t>
  </si>
  <si>
    <t>Từ 15h00</t>
  </si>
  <si>
    <t>MĐ 31</t>
  </si>
  <si>
    <t>Từ ngày 18/06/2025 đến 18/09/2025</t>
  </si>
  <si>
    <t>Tuần 42 - 47</t>
  </si>
  <si>
    <t>NGHỈ HÈ NĂM HỌC 2024-2025</t>
  </si>
  <si>
    <t>Từ ngày 16/06/2025 đến 27/07/2025</t>
  </si>
  <si>
    <t>Thực tập tốt nghiệp (Đợt 1)</t>
  </si>
  <si>
    <t>Từ ngày 21/06/2025 đến 21/09/2025</t>
  </si>
  <si>
    <t>THỜI KHÓA BIỂU NĂM HỌC 2024-2025
(Từ ngày 16/06/2025 - 17/08/2025)</t>
  </si>
  <si>
    <t>Bắc Ninh, ngày 12 tháng 06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</si>
</sst>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0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6"/>
      <name val="Times New Roman"/>
      <family val="1"/>
    </font>
    <font>
      <b/>
      <sz val="26"/>
      <color theme="0"/>
      <name val="Times New Roman"/>
      <family val="1"/>
    </font>
    <font>
      <sz val="26"/>
      <color theme="0"/>
      <name val="Times New Roman"/>
      <family val="1"/>
    </font>
    <font>
      <b/>
      <i/>
      <sz val="26"/>
      <color theme="0"/>
      <name val="Times New Roman"/>
      <family val="1"/>
    </font>
    <font>
      <i/>
      <sz val="36"/>
      <color theme="1"/>
      <name val="Times New Roman"/>
      <family val="1"/>
    </font>
    <font>
      <b/>
      <sz val="36"/>
      <name val="Times New Roman"/>
      <family val="1"/>
    </font>
    <font>
      <b/>
      <i/>
      <sz val="36"/>
      <name val="Calibri Light"/>
      <family val="2"/>
      <scheme val="maj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36"/>
      <color theme="1"/>
      <name val="Times New Roman"/>
      <family val="1"/>
    </font>
    <font>
      <b/>
      <sz val="28"/>
      <color theme="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FC7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31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49" fontId="11" fillId="0" borderId="0" xfId="1" applyNumberFormat="1" applyFont="1"/>
    <xf numFmtId="0" fontId="13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7" fillId="0" borderId="0" xfId="1" applyFont="1"/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5" fillId="2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2" applyFont="1" applyFill="1" applyBorder="1" applyAlignment="1" applyProtection="1">
      <alignment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19" fillId="0" borderId="0" xfId="5" applyFont="1" applyAlignment="1">
      <alignment horizontal="center" vertical="center" wrapText="1"/>
    </xf>
    <xf numFmtId="0" fontId="19" fillId="2" borderId="0" xfId="5" applyFont="1" applyFill="1" applyAlignment="1">
      <alignment horizontal="center" vertical="center"/>
    </xf>
    <xf numFmtId="0" fontId="19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19" fillId="2" borderId="0" xfId="5" applyFont="1" applyFill="1" applyAlignment="1">
      <alignment wrapText="1"/>
    </xf>
    <xf numFmtId="0" fontId="13" fillId="0" borderId="0" xfId="5" applyFont="1"/>
    <xf numFmtId="0" fontId="12" fillId="2" borderId="0" xfId="5" applyFont="1" applyFill="1"/>
    <xf numFmtId="0" fontId="13" fillId="2" borderId="0" xfId="5" applyFont="1" applyFill="1"/>
    <xf numFmtId="0" fontId="12" fillId="2" borderId="0" xfId="0" applyFont="1" applyFill="1"/>
    <xf numFmtId="0" fontId="19" fillId="0" borderId="0" xfId="5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wrapText="1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vertical="center" wrapText="1"/>
      <protection locked="0"/>
    </xf>
    <xf numFmtId="0" fontId="23" fillId="0" borderId="1" xfId="2" applyFont="1" applyBorder="1" applyAlignment="1" applyProtection="1">
      <alignment vertical="center" wrapText="1"/>
      <protection locked="0"/>
    </xf>
    <xf numFmtId="0" fontId="23" fillId="0" borderId="1" xfId="2" applyFont="1" applyBorder="1" applyAlignment="1" applyProtection="1">
      <alignment horizontal="center" vertical="center" wrapText="1"/>
      <protection locked="0"/>
    </xf>
    <xf numFmtId="0" fontId="14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23" fillId="11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16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3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1" fillId="9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5" fillId="11" borderId="1" xfId="2" applyFont="1" applyFill="1" applyBorder="1" applyAlignment="1" applyProtection="1">
      <alignment horizontal="center" vertical="center" wrapText="1"/>
      <protection locked="0"/>
    </xf>
    <xf numFmtId="0" fontId="18" fillId="2" borderId="1" xfId="5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vertical="center" wrapText="1"/>
      <protection locked="0"/>
    </xf>
    <xf numFmtId="0" fontId="11" fillId="14" borderId="1" xfId="1" applyFont="1" applyFill="1" applyBorder="1" applyAlignment="1" applyProtection="1">
      <alignment horizontal="center" vertical="center" wrapText="1"/>
      <protection locked="0"/>
    </xf>
    <xf numFmtId="0" fontId="14" fillId="2" borderId="1" xfId="2" applyFont="1" applyFill="1" applyBorder="1" applyAlignment="1" applyProtection="1">
      <alignment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26" fillId="0" borderId="7" xfId="0" applyFont="1" applyBorder="1"/>
    <xf numFmtId="0" fontId="26" fillId="0" borderId="11" xfId="0" applyFont="1" applyBorder="1"/>
    <xf numFmtId="0" fontId="26" fillId="0" borderId="8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4" xfId="0" pivotButton="1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26" fillId="7" borderId="4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vertical="center"/>
    </xf>
    <xf numFmtId="0" fontId="26" fillId="9" borderId="5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vertical="center"/>
    </xf>
    <xf numFmtId="0" fontId="11" fillId="2" borderId="1" xfId="4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left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26" fillId="0" borderId="13" xfId="0" applyFont="1" applyBorder="1"/>
    <xf numFmtId="0" fontId="26" fillId="0" borderId="14" xfId="0" applyFont="1" applyBorder="1"/>
    <xf numFmtId="0" fontId="26" fillId="0" borderId="15" xfId="0" applyFont="1" applyBorder="1"/>
    <xf numFmtId="0" fontId="26" fillId="2" borderId="3" xfId="0" applyFont="1" applyFill="1" applyBorder="1"/>
    <xf numFmtId="0" fontId="26" fillId="2" borderId="7" xfId="0" applyFont="1" applyFill="1" applyBorder="1"/>
    <xf numFmtId="0" fontId="26" fillId="2" borderId="11" xfId="0" applyFont="1" applyFill="1" applyBorder="1"/>
    <xf numFmtId="0" fontId="26" fillId="2" borderId="8" xfId="0" applyFont="1" applyFill="1" applyBorder="1"/>
    <xf numFmtId="0" fontId="26" fillId="2" borderId="0" xfId="0" applyFont="1" applyFill="1"/>
    <xf numFmtId="0" fontId="26" fillId="2" borderId="12" xfId="0" applyFont="1" applyFill="1" applyBorder="1"/>
    <xf numFmtId="0" fontId="26" fillId="2" borderId="13" xfId="0" applyFont="1" applyFill="1" applyBorder="1"/>
    <xf numFmtId="0" fontId="26" fillId="2" borderId="14" xfId="0" applyFont="1" applyFill="1" applyBorder="1"/>
    <xf numFmtId="0" fontId="26" fillId="2" borderId="15" xfId="0" applyFont="1" applyFill="1" applyBorder="1"/>
    <xf numFmtId="0" fontId="26" fillId="0" borderId="3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11" fillId="7" borderId="1" xfId="1" applyFont="1" applyFill="1" applyBorder="1" applyAlignment="1">
      <alignment horizontal="center" vertical="center" wrapText="1"/>
    </xf>
    <xf numFmtId="0" fontId="11" fillId="11" borderId="2" xfId="1" applyFont="1" applyFill="1" applyBorder="1" applyAlignment="1" applyProtection="1">
      <alignment horizontal="center" vertical="center" wrapText="1"/>
      <protection locked="0"/>
    </xf>
    <xf numFmtId="0" fontId="11" fillId="11" borderId="4" xfId="1" applyFont="1" applyFill="1" applyBorder="1" applyAlignment="1" applyProtection="1">
      <alignment horizontal="center" vertical="center" wrapText="1"/>
      <protection locked="0"/>
    </xf>
    <xf numFmtId="0" fontId="16" fillId="2" borderId="10" xfId="1" applyFont="1" applyFill="1" applyBorder="1" applyAlignment="1" applyProtection="1">
      <alignment horizontal="center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1" fillId="9" borderId="1" xfId="2" applyFont="1" applyFill="1" applyBorder="1" applyAlignment="1" applyProtection="1">
      <alignment horizontal="center" vertical="center" wrapText="1"/>
      <protection locked="0"/>
    </xf>
    <xf numFmtId="0" fontId="15" fillId="13" borderId="1" xfId="2" applyFont="1" applyFill="1" applyBorder="1" applyAlignment="1" applyProtection="1">
      <alignment horizontal="center" vertical="center" wrapText="1"/>
      <protection locked="0"/>
    </xf>
    <xf numFmtId="0" fontId="27" fillId="0" borderId="0" xfId="5" applyFont="1"/>
    <xf numFmtId="0" fontId="27" fillId="2" borderId="0" xfId="5" applyFont="1" applyFill="1" applyAlignment="1" applyProtection="1">
      <alignment vertical="center" wrapText="1"/>
      <protection locked="0"/>
    </xf>
    <xf numFmtId="0" fontId="27" fillId="0" borderId="0" xfId="5" applyFont="1" applyAlignment="1" applyProtection="1">
      <alignment vertical="center" wrapText="1"/>
      <protection locked="0"/>
    </xf>
    <xf numFmtId="0" fontId="27" fillId="2" borderId="0" xfId="5" applyFont="1" applyFill="1" applyAlignment="1" applyProtection="1">
      <alignment horizontal="center" vertical="center" wrapText="1"/>
      <protection locked="0"/>
    </xf>
    <xf numFmtId="0" fontId="27" fillId="0" borderId="0" xfId="5" applyFont="1" applyAlignment="1" applyProtection="1">
      <alignment horizontal="center" vertical="center" wrapText="1"/>
      <protection locked="0"/>
    </xf>
    <xf numFmtId="0" fontId="28" fillId="0" borderId="0" xfId="5" applyFont="1" applyAlignment="1">
      <alignment horizontal="center" vertical="center" wrapText="1"/>
    </xf>
    <xf numFmtId="0" fontId="29" fillId="0" borderId="0" xfId="5" applyFont="1"/>
    <xf numFmtId="0" fontId="27" fillId="2" borderId="0" xfId="5" quotePrefix="1" applyFont="1" applyFill="1" applyProtection="1">
      <protection hidden="1"/>
    </xf>
    <xf numFmtId="0" fontId="27" fillId="2" borderId="0" xfId="5" applyFont="1" applyFill="1" applyAlignment="1">
      <alignment horizontal="left" vertical="center"/>
    </xf>
    <xf numFmtId="0" fontId="27" fillId="2" borderId="0" xfId="5" applyFont="1" applyFill="1" applyAlignment="1">
      <alignment horizontal="left" vertical="center" wrapText="1"/>
    </xf>
    <xf numFmtId="0" fontId="27" fillId="2" borderId="0" xfId="5" applyFont="1" applyFill="1" applyAlignment="1">
      <alignment horizontal="center" vertical="center"/>
    </xf>
    <xf numFmtId="0" fontId="27" fillId="2" borderId="0" xfId="5" quotePrefix="1" applyFont="1" applyFill="1" applyAlignment="1">
      <alignment horizontal="left"/>
    </xf>
    <xf numFmtId="0" fontId="28" fillId="2" borderId="0" xfId="5" applyFont="1" applyFill="1"/>
    <xf numFmtId="0" fontId="30" fillId="2" borderId="0" xfId="5" applyFont="1" applyFill="1"/>
    <xf numFmtId="0" fontId="30" fillId="2" borderId="0" xfId="5" applyFont="1" applyFill="1" applyAlignment="1">
      <alignment horizontal="left"/>
    </xf>
    <xf numFmtId="0" fontId="30" fillId="2" borderId="0" xfId="5" applyFont="1" applyFill="1" applyAlignment="1">
      <alignment horizontal="left" wrapText="1"/>
    </xf>
    <xf numFmtId="0" fontId="31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8" fillId="2" borderId="0" xfId="5" quotePrefix="1" applyFont="1" applyFill="1"/>
    <xf numFmtId="0" fontId="31" fillId="2" borderId="0" xfId="5" applyFont="1" applyFill="1" applyAlignment="1">
      <alignment horizontal="center" vertical="center" wrapText="1"/>
    </xf>
    <xf numFmtId="0" fontId="32" fillId="2" borderId="0" xfId="5" applyFont="1" applyFill="1" applyAlignment="1">
      <alignment horizontal="left" vertical="center"/>
    </xf>
    <xf numFmtId="0" fontId="32" fillId="2" borderId="0" xfId="5" applyFont="1" applyFill="1" applyAlignment="1">
      <alignment horizontal="left" vertical="center" wrapText="1"/>
    </xf>
    <xf numFmtId="0" fontId="29" fillId="2" borderId="0" xfId="5" applyFont="1" applyFill="1"/>
    <xf numFmtId="0" fontId="29" fillId="2" borderId="0" xfId="5" applyFont="1" applyFill="1" applyAlignment="1">
      <alignment wrapText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5" fillId="2" borderId="0" xfId="5" applyFont="1" applyFill="1" applyAlignment="1">
      <alignment horizontal="center" vertical="center"/>
    </xf>
    <xf numFmtId="0" fontId="35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 vertical="center" wrapText="1"/>
    </xf>
    <xf numFmtId="0" fontId="37" fillId="2" borderId="0" xfId="5" applyFont="1" applyFill="1" applyAlignment="1">
      <alignment horizontal="center" vertical="center"/>
    </xf>
    <xf numFmtId="0" fontId="36" fillId="2" borderId="0" xfId="5" applyFont="1" applyFill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9" fillId="3" borderId="3" xfId="1" applyFont="1" applyFill="1" applyBorder="1" applyAlignment="1" applyProtection="1">
      <alignment horizontal="center" vertical="center" wrapText="1"/>
      <protection locked="0"/>
    </xf>
    <xf numFmtId="0" fontId="39" fillId="3" borderId="7" xfId="1" applyFont="1" applyFill="1" applyBorder="1" applyAlignment="1" applyProtection="1">
      <alignment horizontal="center" vertical="center" wrapText="1"/>
      <protection locked="0"/>
    </xf>
    <xf numFmtId="0" fontId="3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38" fillId="2" borderId="0" xfId="5" applyFont="1" applyFill="1" applyAlignment="1">
      <alignment vertical="center" wrapText="1"/>
    </xf>
    <xf numFmtId="0" fontId="27" fillId="0" borderId="0" xfId="5" quotePrefix="1" applyFont="1" applyAlignment="1" applyProtection="1">
      <alignment horizontal="left" wrapText="1"/>
      <protection hidden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8" fillId="2" borderId="0" xfId="5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291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FFCCCC"/>
      <color rgb="FF99FF99"/>
      <color rgb="FF00FFFF"/>
      <color rgb="FFF1FC72"/>
      <color rgb="FF0218BE"/>
      <color rgb="FF663300"/>
      <color rgb="FF0066FF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1476375</xdr:colOff>
      <xdr:row>1</xdr:row>
      <xdr:rowOff>79375</xdr:rowOff>
    </xdr:from>
    <xdr:to>
      <xdr:col>4</xdr:col>
      <xdr:colOff>849312</xdr:colOff>
      <xdr:row>1</xdr:row>
      <xdr:rowOff>87314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70500" y="984250"/>
          <a:ext cx="3659187" cy="79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819.674077430558" createdVersion="6" refreshedVersion="8" minRefreshableVersion="3" recordCount="329" xr:uid="{00000000-000A-0000-FFFF-FFFF00000000}">
  <cacheSource type="worksheet">
    <worksheetSource ref="A6:AB333" sheet="TUẦN 27-28"/>
  </cacheSource>
  <cacheFields count="27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5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4A1"/>
        <s v="CNOT CĐ-K14A2"/>
        <s v="CNOT CĐ-K14A3"/>
        <s v="CNOT CĐ-K15A1"/>
        <s v="CNOT CĐ-K15A2"/>
        <s v="CNOT CĐ-K15A3"/>
        <s v="CNTT CĐ-K14A1"/>
        <s v="CNTT CĐ-K14A2"/>
        <s v="CNTT CĐ-K15A1"/>
        <s v="CNTT CĐ-K15A2"/>
        <s v="CNTT K42B1_x000a_(Lớp 10A14)"/>
        <s v="CNTT K42B2_x000a_(Lớp 10A15)"/>
        <s v="Cơ điện tử CĐ-K14A1"/>
        <s v="Cơ điện tử CĐ-K14A2"/>
        <s v="Cơ điện tử CĐ-K15A1"/>
        <s v="Cơ điện tử CĐ-K15A2"/>
        <s v="Cơ điện tử CĐ-K15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TCN K42B3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4"/>
        <s v="KTDN CĐ-K15A1"/>
        <s v="KTDN CĐ-K15A2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ĐCN CĐ-K13A1" u="1"/>
        <s v="CGKL K42B1 _x000a_(Lớp 10)" u="1"/>
        <s v="CGKL K42B2 _x000a_(Lớp 10)" u="1"/>
        <s v="ĐTCN K39B2 (Lớp 11A8)" u="1"/>
        <s v="ĐTCN K41B" u="1"/>
        <s v="CNOT CĐ-K13A1" u="1"/>
        <s v="CGKL K41B (Lớp 10)" u="1"/>
        <s v="ĐTCN K41B (Lớp 11A7)" u="1"/>
        <s v="ĐCN K42B1 _x000a_(Lớp 10A1)" u="1"/>
        <s v="ĐTCN K38B1 (Lớp 12A8)" u="1"/>
        <s v="ĐTCN K39B2 (Lớp 12A8)" u="1"/>
        <s v="TĐHCN CĐ-K13A1" u="1"/>
        <s v="- Đối với môn MH 03 (GDTC): Ca Sáng (S) từ 7h15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TMĐT CĐ-K13A1" u="1"/>
        <s v="ĐCN K42B2_x000a_(Lớp 10)" u="1"/>
        <s v="ĐCN CĐ-K12A3" u="1"/>
        <s v="Cơ điện tử CĐ-K13A2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15ph; Chiều (C) từ 12h30ph  - MĐ: Sáng (S) từ 6h30ph; Chiều (C) từ 12h30ph _x000a_" u="1"/>
        <s v="CNTT CĐ-K13A1" u="1"/>
        <s v="ĐTCN CĐ-K13A4" u="1"/>
        <s v="TMĐT CĐ-K14A1, K14A2" u="1"/>
        <s v="ĐCN K38B1 " u="1"/>
        <s v="KTCBMA K38T" u="1"/>
        <s v="CGKL K40B (Lớp 10A9)" u="1"/>
        <s v="CGKL K41B (Lớp 10A9)" u="1"/>
        <s v="CNTT K42B2" u="1"/>
        <s v="TĐHCN CĐ-K13A2" u="1"/>
        <s v="CGKL K42B1 _x000a_(Lớp 10A6)" u="1"/>
        <s v="ĐCN K39B2" u="1"/>
        <s v="ĐCN CĐ-K13A3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TĐHCN CĐ-K13A3" u="1"/>
        <s v="_x000a_BTSCOTO K42B1_x000a_ " u="1"/>
        <s v="Cơ điện tử CĐ-K12A2" u="1"/>
        <s v="_x000a_BTSCOTO K42B1 (Lớp 10)_x000a_ " u="1"/>
        <s v="_x000a_BTSCOTO K42B2_x000a_(Lớp 10)_x000a_ " u="1"/>
        <s v="CNOT CĐ-K13A2" u="1"/>
        <s v="ĐTCN CĐ-K13A2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GKL CĐ-K13A2" u="1"/>
        <s v="CNTT CĐ-K12A2" u="1"/>
        <s v="ĐTCN K38B2 " u="1"/>
        <s v="ĐTCN CĐ-K13A1 " u="1"/>
        <s v="ĐCN K42B1 _x000a_(Lớp 10)" u="1"/>
        <s v="ĐCN K40B1 (Lớp 11A8)" u="1"/>
        <s v="ĐCN K40B2 (Lớp 11A8)" u="1"/>
        <s v="CGKL CĐ-K13A1 " u="1"/>
        <s v="BTSCOTO K41B (Lớp 10A8)" u="1"/>
        <s v="TĐH CN CĐ-K12A1" u="1"/>
        <s v="Hàn K38G1,2" u="1"/>
        <s v="TMĐT CĐ-K13A2" u="1"/>
        <s v="ĐCN K39B1" u="1"/>
        <s v="ĐCN CĐ-K12A2" u="1"/>
        <s v="ĐTCN K39B1" u="1"/>
        <s v="CNTT CĐ-K13A2" u="1"/>
        <s v="ĐTCN CĐ-K13A5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CĐ-K13A2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ĐTCN K42B2 " u="1"/>
        <s v="Cơ điện tử CĐ-K13A1" u="1"/>
        <s v="CGKL CĐ-K15A1 " u="1"/>
        <s v="ĐCN K40B1 (Lớp 10A8)" u="1"/>
        <s v="ĐCN K40B2 (Lớp 10A8)" u="1"/>
        <s v="Nơi nhận:" u="1"/>
        <s v="CGKL K42B2 " u="1"/>
        <s v="ĐTCN LT23-K5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KTDN CĐ-K13" u="1"/>
        <s v="ĐTCN CĐ-K13A3" u="1"/>
        <s v="ĐCN CĐ-K13A4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ĐCN LT23-K5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NTT CĐ-K13A3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5">
        <s v="Giảng viên"/>
        <m/>
        <s v="GVGB"/>
        <s v="T/Phúc"/>
        <s v="T/Hiệu"/>
        <s v="TT GDQP&amp;AN"/>
        <s v="T/Hiệp"/>
        <s v="T/K.Quang"/>
        <s v="C/Tâm"/>
        <s v="T/Đ.Anh"/>
        <s v="T/Thiết"/>
        <s v="T/Thực"/>
        <s v="T/Hoàn"/>
        <s v="T/Đ.Dũng"/>
        <s v="T/Tấn"/>
        <s v="T/H.Thiết"/>
        <s v="K.CNCK"/>
        <s v="T/V.Hưng"/>
        <s v="C/Hoa"/>
        <s v="K.CNOT"/>
        <s v="C/H.Vân"/>
        <s v="T/Hùng"/>
        <s v="T/Tùng "/>
        <s v="T/Hà"/>
        <s v="T/Sinh"/>
        <s v="T/V.Hạnh"/>
        <s v="T/Long"/>
        <s v="T/Tiến"/>
        <s v="C/Xuân"/>
        <s v="T/Quang"/>
        <s v="T/Lương"/>
        <s v="C/Phương"/>
        <s v="K.KH-KT-CNTT"/>
        <s v="C/Huyền"/>
        <s v="T/Ba"/>
        <s v="C/Thu"/>
        <s v="T/Toàn"/>
        <s v="C/T.Xuân"/>
        <s v="T/Sơn"/>
        <s v="T/Nghiêm"/>
        <s v="T/Nhung"/>
        <s v="T/Hạnh"/>
        <s v="C/L.Hiền"/>
        <s v="T/Hậu"/>
        <s v="T/Phước"/>
        <s v="C/Hồng"/>
        <s v="T/Phượng"/>
        <s v="C/Nga"/>
        <s v="T/Vui"/>
        <s v="C/Thúy"/>
        <s v="T/Khoa"/>
        <s v="K.Điện"/>
        <s v="C/Vân"/>
        <s v="C/Hân"/>
        <s v="T/Đức"/>
        <s v="T/Bắc"/>
        <s v="T/Bách"/>
        <s v="C/Quyên"/>
        <s v="T/Minh"/>
        <s v="C/Nhung"/>
        <s v="C/Sử"/>
        <s v="T/Huấn"/>
        <s v="T/Dũng"/>
        <s v="C/Thu 87"/>
        <s v="T/Trung"/>
        <s v="T/H.Bắc"/>
        <s v="T/Khuê"/>
        <s v="C/Thương"/>
        <s v="T/D.Hưng"/>
        <s v="T/Hoàng"/>
        <s v="K.SP"/>
        <s v="C/Ngân"/>
        <s v="C/H.Nga"/>
        <s v="C/P.Nga"/>
        <s v="C/Thùy"/>
        <s v="C/H.Nhung"/>
        <s v="C/Trang"/>
        <s v="C/Tích"/>
        <s v="C/Hiền"/>
        <s v="C/Lợi" u="1"/>
        <s v="K.CNOT " u="1"/>
        <s v="T/Mễ" u="1"/>
        <s v="C/Hường" u="1"/>
        <s v="T/Nghĩa" u="1"/>
        <s v="T/M.Hùng" u="1"/>
        <s v="T/Diễn" u="1"/>
        <s v="T/V.Thực" u="1"/>
        <s v="K.CB" u="1"/>
        <s v="T/Ngĩa" u="1"/>
        <s v="K.KHCB" u="1"/>
        <s v="T/Trung " u="1"/>
        <s v="K.CK" u="1"/>
        <s v="T/….." u="1"/>
        <s v="P.CT-HSSV" u="1"/>
        <s v="T/V.Anh" u="1"/>
        <s v="T/V.Thiết" u="1"/>
        <s v="C/Hằng" u="1"/>
        <s v="C/Thu " u="1"/>
        <s v="HĐXTN" u="1"/>
        <s v="C/P.Phương" u="1"/>
        <s v="C/H.Thanh" u="1"/>
        <s v="Học tại DN" u="1"/>
        <s v="K/Điện" u="1"/>
        <s v="T/Đoàn" u="1"/>
        <s v="C/Tích " u="1"/>
        <s v="T/Lưu" u="1"/>
        <s v="T/Thắng " u="1"/>
        <s v="T/Hiệp " u="1"/>
        <s v="T/X.Cường" u="1"/>
        <s v="T/Hải" u="1"/>
        <s v="C/N.Hiền" u="1"/>
        <s v="KHCB" u="1"/>
        <s v="TT GDQP" u="1"/>
        <s v="L.Hiền" u="1"/>
        <s v="C/Hiên" u="1"/>
        <s v="K.Điện 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7-28T00:00:00" maxDate="2025-07-29T00:00:00"/>
    </cacheField>
    <cacheField name="Thứ 3" numFmtId="0">
      <sharedItems containsDate="1" containsBlank="1" containsMixedTypes="1" minDate="2025-07-29T00:00:00" maxDate="2025-07-30T00:00:00"/>
    </cacheField>
    <cacheField name="Thứ 4" numFmtId="0">
      <sharedItems containsDate="1" containsBlank="1" containsMixedTypes="1" minDate="2025-07-30T00:00:00" maxDate="2025-07-31T00:00:00"/>
    </cacheField>
    <cacheField name="Thứ 5" numFmtId="0">
      <sharedItems containsDate="1" containsBlank="1" containsMixedTypes="1" minDate="2025-07-31T00:00:00" maxDate="2025-08-01T00:00:00"/>
    </cacheField>
    <cacheField name="Thứ 6" numFmtId="0">
      <sharedItems containsDate="1" containsBlank="1" containsMixedTypes="1" minDate="2025-08-01T00:00:00" maxDate="2025-08-02T00:00:00"/>
    </cacheField>
    <cacheField name="Thứ 7" numFmtId="0">
      <sharedItems containsNonDate="0" containsDate="1" containsString="0" containsBlank="1" minDate="2025-08-02T00:00:00" maxDate="2025-08-03T00:00:00"/>
    </cacheField>
    <cacheField name="CN" numFmtId="0">
      <sharedItems containsNonDate="0" containsDate="1" containsString="0" containsBlank="1" minDate="2025-08-03T00:00:00" maxDate="2025-08-04T00:00:00"/>
    </cacheField>
    <cacheField name="Thứ 22" numFmtId="0">
      <sharedItems containsDate="1" containsBlank="1" containsMixedTypes="1" minDate="2025-08-04T00:00:00" maxDate="2025-08-05T00:00:00"/>
    </cacheField>
    <cacheField name="Thứ 32" numFmtId="0">
      <sharedItems containsDate="1" containsBlank="1" containsMixedTypes="1" minDate="2025-08-05T00:00:00" maxDate="2025-08-06T00:00:00"/>
    </cacheField>
    <cacheField name="Thứ 42" numFmtId="0">
      <sharedItems containsDate="1" containsBlank="1" containsMixedTypes="1" minDate="2025-08-06T00:00:00" maxDate="2025-08-07T00:00:00"/>
    </cacheField>
    <cacheField name="Thứ 52" numFmtId="0">
      <sharedItems containsDate="1" containsBlank="1" containsMixedTypes="1" minDate="2025-08-07T00:00:00" maxDate="2025-08-08T00:00:00"/>
    </cacheField>
    <cacheField name="Thứ 62" numFmtId="0">
      <sharedItems containsDate="1" containsBlank="1" containsMixedTypes="1" minDate="2025-08-08T00:00:00" maxDate="2025-08-09T00:00:00"/>
    </cacheField>
    <cacheField name="Thứ 72" numFmtId="0">
      <sharedItems containsDate="1" containsBlank="1" containsMixedTypes="1" minDate="2025-08-09T00:00:00" maxDate="2025-08-10T00:00:00"/>
    </cacheField>
    <cacheField name="CN2" numFmtId="0">
      <sharedItems containsDate="1" containsBlank="1" containsMixedTypes="1" minDate="2025-08-10T00:00:00" maxDate="2025-08-11T00:00:00"/>
    </cacheField>
    <cacheField name="Thứ 23" numFmtId="0">
      <sharedItems containsDate="1" containsBlank="1" containsMixedTypes="1" minDate="2025-08-11T00:00:00" maxDate="2025-08-12T00:00:00"/>
    </cacheField>
    <cacheField name="Thứ 33" numFmtId="0">
      <sharedItems containsDate="1" containsBlank="1" containsMixedTypes="1" minDate="2025-08-12T00:00:00" maxDate="2025-08-13T00:00:00"/>
    </cacheField>
    <cacheField name="Thứ 43" numFmtId="0">
      <sharedItems containsDate="1" containsBlank="1" containsMixedTypes="1" minDate="2025-08-13T00:00:00" maxDate="2025-08-14T00:00:00"/>
    </cacheField>
    <cacheField name="Thứ 53" numFmtId="0">
      <sharedItems containsDate="1" containsBlank="1" containsMixedTypes="1" minDate="2025-08-14T00:00:00" maxDate="2025-08-15T00:00:00"/>
    </cacheField>
    <cacheField name="Thứ 63" numFmtId="0">
      <sharedItems containsDate="1" containsBlank="1" containsMixedTypes="1" minDate="2025-08-15T00:00:00" maxDate="2025-08-16T00:00:00"/>
    </cacheField>
    <cacheField name="Thứ 73" numFmtId="0">
      <sharedItems containsDate="1" containsBlank="1" containsMixedTypes="1" minDate="2025-08-16T00:00:00" maxDate="2025-08-17T00:00:00"/>
    </cacheField>
    <cacheField name="CN3" numFmtId="0">
      <sharedItems containsNonDate="0" containsDate="1" containsString="0" containsBlank="1" minDate="2025-08-17T00:00:00" maxDate="2025-08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m/>
    <x v="0"/>
    <x v="0"/>
    <s v="MĐ"/>
    <m/>
    <m/>
    <d v="2025-07-28T00:00:00"/>
    <d v="2025-07-29T00:00:00"/>
    <d v="2025-07-30T00:00:00"/>
    <d v="2025-07-31T00:00:00"/>
    <d v="2025-08-01T00:00:00"/>
    <d v="2025-08-02T00:00:00"/>
    <d v="2025-08-03T00:00:00"/>
    <d v="2025-08-04T00:00:00"/>
    <d v="2025-08-05T00:00:00"/>
    <d v="2025-08-06T00:00:00"/>
    <d v="2025-08-07T00:00:00"/>
    <d v="2025-08-08T00:00:00"/>
    <d v="2025-08-09T00:00:00"/>
    <d v="2025-08-10T00:00:00"/>
    <d v="2025-08-11T00:00:00"/>
    <d v="2025-08-12T00:00:00"/>
    <d v="2025-08-13T00:00:00"/>
    <d v="2025-08-14T00:00:00"/>
    <d v="2025-08-15T00:00:00"/>
    <d v="2025-08-16T00:00:00"/>
    <d v="2025-08-17T00:00:00"/>
  </r>
  <r>
    <n v="1"/>
    <x v="1"/>
    <x v="1"/>
    <m/>
    <s v="XÉT TỐT NGHIỆP, HOÀN THIỆN THỦ TỤC RA TRƯỜNG"/>
    <m/>
    <m/>
    <m/>
    <m/>
    <m/>
    <m/>
    <m/>
    <m/>
    <m/>
    <m/>
    <m/>
    <m/>
    <m/>
    <m/>
    <m/>
    <m/>
    <m/>
    <m/>
    <m/>
    <m/>
    <m/>
    <m/>
  </r>
  <r>
    <n v="2"/>
    <x v="2"/>
    <x v="1"/>
    <m/>
    <s v="XÉT TỐT NGHIỆP, HOÀN THIỆN THỦ TỤC RA TRƯỜNG"/>
    <m/>
    <m/>
    <m/>
    <m/>
    <m/>
    <m/>
    <m/>
    <m/>
    <m/>
    <m/>
    <m/>
    <m/>
    <m/>
    <m/>
    <m/>
    <m/>
    <m/>
    <m/>
    <m/>
    <m/>
    <m/>
    <m/>
  </r>
  <r>
    <n v="3"/>
    <x v="3"/>
    <x v="2"/>
    <s v="Văn hóa"/>
    <m/>
    <m/>
    <m/>
    <m/>
    <m/>
    <m/>
    <m/>
    <m/>
    <m/>
    <m/>
    <m/>
    <m/>
    <m/>
    <m/>
    <m/>
    <m/>
    <m/>
    <m/>
    <m/>
    <m/>
    <m/>
    <m/>
    <m/>
  </r>
  <r>
    <n v="3"/>
    <x v="3"/>
    <x v="3"/>
    <s v="MĐ 26"/>
    <s v="Thực tập tại cơ sở sản xuất (tại X/ODA)"/>
    <n v="8"/>
    <s v="X/ĐC (ODA) - C"/>
    <m/>
    <m/>
    <s v="X/ĐC (ODA) - C"/>
    <s v="X/ĐC (ODA) - C"/>
    <m/>
    <m/>
    <s v="X/ĐC (ODA) - C"/>
    <s v="X/ĐC (ODA) - C"/>
    <s v="X/ĐC (ODA) - C"/>
    <m/>
    <m/>
    <m/>
    <m/>
    <s v="X/ĐC (ODA) - C"/>
    <s v="X/ĐC (ODA) - C"/>
    <s v="X/ĐC (ODA) - S"/>
    <m/>
    <m/>
    <m/>
    <m/>
  </r>
  <r>
    <n v="3"/>
    <x v="3"/>
    <x v="4"/>
    <s v="MĐ 13"/>
    <s v="GIA CÔNG CHI TIẾT BẰNG DỤNG CỤ CẦM TAY"/>
    <n v="8"/>
    <m/>
    <s v="X/ĐC (ODA) - S"/>
    <s v="X/ĐC (ODA) - S"/>
    <m/>
    <m/>
    <m/>
    <m/>
    <m/>
    <m/>
    <m/>
    <s v="X/ĐC (ODA) - S"/>
    <s v="X/ĐC (ODA) - S"/>
    <m/>
    <m/>
    <m/>
    <m/>
    <m/>
    <s v="X/ĐC (ODA) - S"/>
    <s v="X/ĐC (ODA) - S"/>
    <m/>
    <m/>
  </r>
  <r>
    <n v="4"/>
    <x v="4"/>
    <x v="2"/>
    <s v="Văn hóa"/>
    <m/>
    <m/>
    <m/>
    <m/>
    <m/>
    <m/>
    <m/>
    <m/>
    <m/>
    <m/>
    <m/>
    <m/>
    <m/>
    <m/>
    <m/>
    <m/>
    <m/>
    <m/>
    <m/>
    <m/>
    <m/>
    <m/>
    <m/>
  </r>
  <r>
    <n v="4"/>
    <x v="4"/>
    <x v="5"/>
    <s v="MH 04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4"/>
    <x v="4"/>
    <x v="6"/>
    <s v="MĐ 16 "/>
    <s v=" BT&amp;SC CCTK-TT VÀ BPCĐ CỦA Đ/CƠ "/>
    <n v="8"/>
    <s v="X/OTO _x000a_(T2.1-D) - S"/>
    <m/>
    <m/>
    <m/>
    <m/>
    <m/>
    <m/>
    <m/>
    <m/>
    <m/>
    <m/>
    <m/>
    <m/>
    <m/>
    <m/>
    <m/>
    <s v="X/OTO _x000a_(T2.1-D) - S"/>
    <m/>
    <m/>
    <m/>
    <m/>
  </r>
  <r>
    <n v="4"/>
    <x v="4"/>
    <x v="3"/>
    <s v="MĐ 17"/>
    <s v="Bảo dưỡng và sửa chữa hệ thống phân phối khí"/>
    <n v="8"/>
    <m/>
    <s v="X/ĐC (ODA) - C"/>
    <s v="X/ĐC (ODA) - C"/>
    <m/>
    <m/>
    <m/>
    <m/>
    <m/>
    <m/>
    <m/>
    <m/>
    <m/>
    <m/>
    <m/>
    <m/>
    <s v="X/ĐC (ODA) - C"/>
    <m/>
    <m/>
    <s v="X/ĐC (ODA) - C"/>
    <m/>
    <m/>
  </r>
  <r>
    <n v="5"/>
    <x v="5"/>
    <x v="2"/>
    <s v="Văn hóa"/>
    <m/>
    <m/>
    <m/>
    <m/>
    <m/>
    <m/>
    <m/>
    <m/>
    <m/>
    <m/>
    <m/>
    <m/>
    <m/>
    <m/>
    <m/>
    <m/>
    <m/>
    <m/>
    <m/>
    <m/>
    <m/>
    <m/>
    <m/>
  </r>
  <r>
    <n v="5"/>
    <x v="5"/>
    <x v="7"/>
    <s v="MĐ 17 "/>
    <s v="Thi kết thúc môn"/>
    <n v="4"/>
    <s v="X/ĐC (ODA) - S"/>
    <m/>
    <m/>
    <m/>
    <m/>
    <m/>
    <m/>
    <m/>
    <m/>
    <m/>
    <m/>
    <m/>
    <m/>
    <m/>
    <m/>
    <m/>
    <m/>
    <m/>
    <m/>
    <m/>
    <m/>
  </r>
  <r>
    <n v="5"/>
    <x v="5"/>
    <x v="7"/>
    <s v="MH 12"/>
    <s v="An toàn lao động"/>
    <n v="5"/>
    <m/>
    <s v="208-S"/>
    <s v="208-S"/>
    <m/>
    <m/>
    <m/>
    <m/>
    <m/>
    <m/>
    <m/>
    <m/>
    <m/>
    <m/>
    <m/>
    <s v="208-S"/>
    <m/>
    <m/>
    <s v="208-S"/>
    <s v="208-S"/>
    <m/>
    <m/>
  </r>
  <r>
    <n v="5"/>
    <x v="5"/>
    <x v="5"/>
    <s v="MH 04 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5"/>
    <x v="5"/>
    <x v="4"/>
    <s v="MĐ 13"/>
    <s v="Gia công chi tiết và cụm chi tiết bằng dụng cụ cầm tay"/>
    <n v="8"/>
    <m/>
    <m/>
    <m/>
    <s v="X/ĐC (ODA) - S"/>
    <s v="X/ĐC (ODA) - S"/>
    <m/>
    <m/>
    <m/>
    <m/>
    <m/>
    <m/>
    <m/>
    <m/>
    <m/>
    <m/>
    <s v="X/ĐC (ODA) - S"/>
    <s v="X/ĐC (ODA) - S"/>
    <m/>
    <m/>
    <m/>
    <m/>
  </r>
  <r>
    <n v="8"/>
    <x v="6"/>
    <x v="8"/>
    <s v="MH 01"/>
    <s v="Thi kết thúc môn"/>
    <n v="2"/>
    <m/>
    <m/>
    <m/>
    <m/>
    <s v="305-S"/>
    <m/>
    <m/>
    <m/>
    <m/>
    <m/>
    <m/>
    <m/>
    <m/>
    <m/>
    <m/>
    <m/>
    <m/>
    <m/>
    <m/>
    <m/>
    <m/>
  </r>
  <r>
    <n v="8"/>
    <x v="6"/>
    <x v="9"/>
    <s v="MH 01"/>
    <s v="Thi kết thúc môn"/>
    <n v="2"/>
    <m/>
    <m/>
    <m/>
    <m/>
    <s v="305-S"/>
    <m/>
    <m/>
    <m/>
    <m/>
    <m/>
    <m/>
    <m/>
    <m/>
    <m/>
    <m/>
    <m/>
    <m/>
    <m/>
    <m/>
    <m/>
    <m/>
  </r>
  <r>
    <n v="8"/>
    <x v="6"/>
    <x v="10"/>
    <s v="MD07 - "/>
    <s v="Cắt gọt kim loại CNC 2: Chế tạo hoàn thiện các chi tiết và cụm chi tiết trên máy tiện CNC (2 trục)"/>
    <n v="8"/>
    <s v="X/CNC (ODA) - C"/>
    <s v="X/CNC (ODA) - C"/>
    <s v="X/CNC (ODA) - C"/>
    <s v="X/CNC (ODA) - C"/>
    <m/>
    <m/>
    <m/>
    <m/>
    <m/>
    <s v="X/CNC (ODA) - C"/>
    <s v="X/CNC (ODA) - C"/>
    <s v="X/CNC (ODA) - C"/>
    <m/>
    <m/>
    <s v="X/CNC (ODA) - C"/>
    <m/>
    <m/>
    <m/>
    <m/>
    <m/>
    <m/>
  </r>
  <r>
    <n v="8"/>
    <x v="6"/>
    <x v="11"/>
    <s v="MD07 - "/>
    <s v="Cắt gọt kim loại CNC 2: Chế tạo hoàn thiện các chi tiết và cụm chi tiết trên máy tiện CNC (2 trục)"/>
    <n v="8"/>
    <m/>
    <m/>
    <m/>
    <m/>
    <m/>
    <m/>
    <m/>
    <s v="X/CNC ODA- S"/>
    <s v="X/CNC ODA- S"/>
    <m/>
    <m/>
    <m/>
    <m/>
    <m/>
    <m/>
    <s v="X/CNC (ODA) - S"/>
    <s v="X/CNC (ODA) - S"/>
    <s v="X/CNC (ODA) - S"/>
    <m/>
    <m/>
    <m/>
  </r>
  <r>
    <n v="9"/>
    <x v="7"/>
    <x v="8"/>
    <s v="MH 01"/>
    <s v="Giáo dục chính trị"/>
    <n v="5"/>
    <s v="105-S"/>
    <s v="105-S"/>
    <m/>
    <m/>
    <m/>
    <m/>
    <m/>
    <m/>
    <s v="105-S"/>
    <m/>
    <s v="102-S"/>
    <m/>
    <m/>
    <m/>
    <s v="105-S"/>
    <m/>
    <s v="105-S"/>
    <m/>
    <m/>
    <m/>
    <m/>
  </r>
  <r>
    <n v="9"/>
    <x v="7"/>
    <x v="12"/>
    <s v="MD04"/>
    <s v="Chế tạo đồng bộ các chi tiết, cụm chi tiết máy trên máy Tiện – Phay vạn năng"/>
    <n v="8"/>
    <m/>
    <m/>
    <m/>
    <s v="X/CGKL (ODA) - C"/>
    <s v="X/CGKL (ODA) - C"/>
    <m/>
    <m/>
    <m/>
    <m/>
    <s v="X/CGKL (ODA) - C"/>
    <m/>
    <s v="X/CGKL (ODA) - C"/>
    <m/>
    <m/>
    <m/>
    <s v="X/CGKL (ODA) - C"/>
    <m/>
    <s v="X/CGKL (ODA) - S"/>
    <s v="X/CGKL (ODA) - S"/>
    <m/>
    <m/>
  </r>
  <r>
    <n v="9"/>
    <x v="8"/>
    <x v="8"/>
    <s v="MH 01"/>
    <s v="Giáo dục chính trị"/>
    <n v="5"/>
    <m/>
    <m/>
    <s v="102-S"/>
    <m/>
    <m/>
    <m/>
    <m/>
    <m/>
    <m/>
    <s v="208-S"/>
    <m/>
    <m/>
    <m/>
    <m/>
    <m/>
    <m/>
    <m/>
    <s v="103-S"/>
    <m/>
    <m/>
    <m/>
  </r>
  <r>
    <n v="9"/>
    <x v="8"/>
    <x v="13"/>
    <s v="MĐ 18"/>
    <s v="Thi kết thúc môn"/>
    <n v="4"/>
    <s v="X/CGKL (ODA) - S"/>
    <m/>
    <m/>
    <m/>
    <m/>
    <m/>
    <m/>
    <m/>
    <m/>
    <m/>
    <m/>
    <m/>
    <m/>
    <m/>
    <m/>
    <m/>
    <m/>
    <m/>
    <m/>
    <m/>
    <m/>
  </r>
  <r>
    <n v="9"/>
    <x v="8"/>
    <x v="14"/>
    <s v="MĐ 1"/>
    <s v="Tiện trụ trong"/>
    <n v="8"/>
    <m/>
    <s v="X/CGKL (ODA) - S"/>
    <m/>
    <m/>
    <m/>
    <m/>
    <m/>
    <s v="X/CGKL (ODA) - S"/>
    <s v="X/CGKL (ODA) - S"/>
    <m/>
    <m/>
    <m/>
    <m/>
    <m/>
    <s v="X/CGKL (ODA) - S"/>
    <s v="X/CGKL (ODA) - S"/>
    <m/>
    <m/>
    <m/>
    <m/>
    <m/>
  </r>
  <r>
    <n v="9"/>
    <x v="8"/>
    <x v="15"/>
    <s v="MH 17"/>
    <s v="Cơ sở công nghệ chế tạo máy"/>
    <n v="5"/>
    <m/>
    <m/>
    <m/>
    <s v="306-S"/>
    <s v="306-S"/>
    <m/>
    <m/>
    <m/>
    <m/>
    <m/>
    <s v="306-S"/>
    <s v="306-S"/>
    <m/>
    <m/>
    <m/>
    <m/>
    <s v="306-S"/>
    <m/>
    <s v="306-S"/>
    <m/>
    <m/>
  </r>
  <r>
    <n v="10"/>
    <x v="9"/>
    <x v="1"/>
    <m/>
    <s v="XÉT TỐT NGHIỆP, HOÀN THIỆN THỦ TỤC RA TRƯỜNG"/>
    <m/>
    <m/>
    <m/>
    <m/>
    <m/>
    <m/>
    <m/>
    <m/>
    <m/>
    <m/>
    <m/>
    <m/>
    <m/>
    <m/>
    <m/>
    <m/>
    <m/>
    <m/>
    <m/>
    <m/>
    <m/>
    <m/>
  </r>
  <r>
    <n v="11"/>
    <x v="10"/>
    <x v="2"/>
    <s v="Văn hóa"/>
    <m/>
    <m/>
    <m/>
    <m/>
    <m/>
    <m/>
    <m/>
    <m/>
    <m/>
    <m/>
    <m/>
    <m/>
    <m/>
    <m/>
    <m/>
    <m/>
    <m/>
    <m/>
    <m/>
    <m/>
    <m/>
    <m/>
    <m/>
  </r>
  <r>
    <n v="11"/>
    <x v="10"/>
    <x v="16"/>
    <s v="MĐ 23"/>
    <s v="Thực tập tốt nghiệp"/>
    <m/>
    <m/>
    <m/>
    <m/>
    <m/>
    <m/>
    <m/>
    <m/>
    <m/>
    <m/>
    <m/>
    <m/>
    <m/>
    <m/>
    <m/>
    <m/>
    <m/>
    <m/>
    <m/>
    <m/>
    <m/>
    <m/>
  </r>
  <r>
    <n v="12"/>
    <x v="11"/>
    <x v="2"/>
    <s v="Văn hóa"/>
    <m/>
    <m/>
    <m/>
    <m/>
    <m/>
    <m/>
    <m/>
    <m/>
    <m/>
    <m/>
    <m/>
    <m/>
    <m/>
    <m/>
    <m/>
    <m/>
    <m/>
    <m/>
    <m/>
    <m/>
    <m/>
    <m/>
    <m/>
  </r>
  <r>
    <n v="12"/>
    <x v="11"/>
    <x v="17"/>
    <s v="MĐ 12"/>
    <s v="Sử dụng dụng cụ cầm tay"/>
    <n v="8"/>
    <s v="X/SDDCCT_x000a_(D) - S"/>
    <s v="X/SDDCCT_x000a_(D) - S"/>
    <s v="X/SDDCCT_x000a_(D) - S"/>
    <m/>
    <m/>
    <m/>
    <m/>
    <m/>
    <m/>
    <m/>
    <m/>
    <m/>
    <m/>
    <m/>
    <m/>
    <m/>
    <m/>
    <m/>
    <m/>
    <m/>
    <m/>
  </r>
  <r>
    <n v="12"/>
    <x v="11"/>
    <x v="17"/>
    <s v="MĐ 12"/>
    <s v="Thi kết thúc môn"/>
    <n v="4"/>
    <m/>
    <m/>
    <m/>
    <m/>
    <s v="X/SDDCCT_x000a_(D) - S"/>
    <m/>
    <m/>
    <m/>
    <m/>
    <m/>
    <m/>
    <m/>
    <m/>
    <m/>
    <m/>
    <m/>
    <m/>
    <m/>
    <m/>
    <m/>
    <m/>
  </r>
  <r>
    <n v="12"/>
    <x v="11"/>
    <x v="5"/>
    <s v="MH 04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13"/>
    <x v="12"/>
    <x v="2"/>
    <s v="Văn hóa"/>
    <m/>
    <m/>
    <m/>
    <m/>
    <m/>
    <m/>
    <m/>
    <m/>
    <m/>
    <m/>
    <m/>
    <m/>
    <m/>
    <m/>
    <m/>
    <m/>
    <m/>
    <m/>
    <m/>
    <m/>
    <m/>
    <m/>
    <m/>
  </r>
  <r>
    <n v="13"/>
    <x v="12"/>
    <x v="12"/>
    <s v="MĐ 13"/>
    <s v="Thực hành hàn"/>
    <n v="8"/>
    <m/>
    <s v="X/HÀN (D) - C"/>
    <s v="X/HÀN (D) - C"/>
    <m/>
    <m/>
    <m/>
    <m/>
    <m/>
    <m/>
    <m/>
    <m/>
    <m/>
    <m/>
    <m/>
    <m/>
    <m/>
    <s v="X/HÀN (D) - C"/>
    <m/>
    <m/>
    <m/>
    <m/>
  </r>
  <r>
    <n v="13"/>
    <x v="12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14"/>
    <x v="13"/>
    <x v="14"/>
    <s v="MĐ 26"/>
    <s v="Thi kết thúc môn"/>
    <n v="4"/>
    <s v="X/CNC (ODA) - S"/>
    <m/>
    <m/>
    <m/>
    <m/>
    <m/>
    <m/>
    <m/>
    <m/>
    <m/>
    <m/>
    <m/>
    <m/>
    <m/>
    <m/>
    <m/>
    <m/>
    <m/>
    <m/>
    <m/>
    <m/>
  </r>
  <r>
    <n v="14"/>
    <x v="13"/>
    <x v="14"/>
    <s v="MĐ 28"/>
    <s v="Gia công tia lửa điện và gia công mài"/>
    <n v="8"/>
    <m/>
    <m/>
    <s v="X/CNC (ODA) - S"/>
    <s v="X/CNC (ODA) - S"/>
    <s v="X/CNC (ODA) - S"/>
    <m/>
    <m/>
    <m/>
    <m/>
    <s v="X/CNC (ODA) - S"/>
    <s v="X/CNC (ODA) - S"/>
    <s v="X/CNC (ODA) - S"/>
    <m/>
    <m/>
    <m/>
    <m/>
    <s v="X/CNC (ODA) - S"/>
    <s v="X/CNC (ODA) - S"/>
    <s v="X/CNC (ODA) - S"/>
    <m/>
    <m/>
  </r>
  <r>
    <n v="14"/>
    <x v="13"/>
    <x v="17"/>
    <s v="MĐ 30"/>
    <s v="Thiết kế quy trình công nghệ"/>
    <n v="8"/>
    <m/>
    <m/>
    <m/>
    <m/>
    <m/>
    <m/>
    <m/>
    <s v="P.TKCK 2 (ODA) - S"/>
    <s v="P.TKCK 2 (ODA) - S"/>
    <m/>
    <m/>
    <m/>
    <m/>
    <m/>
    <s v="P.TKCK 2 (ODA) - S"/>
    <s v="P.TKCK 2 (ODA) - S"/>
    <m/>
    <m/>
    <m/>
    <m/>
    <m/>
  </r>
  <r>
    <n v="15"/>
    <x v="14"/>
    <x v="18"/>
    <s v="MH 06"/>
    <s v="Tiếng anh"/>
    <n v="5"/>
    <m/>
    <m/>
    <m/>
    <s v="307-S"/>
    <s v="307-S"/>
    <m/>
    <m/>
    <m/>
    <m/>
    <s v="307-S"/>
    <s v="307-S"/>
    <m/>
    <m/>
    <m/>
    <s v="307-S"/>
    <m/>
    <m/>
    <m/>
    <m/>
    <m/>
    <m/>
  </r>
  <r>
    <n v="15"/>
    <x v="14"/>
    <x v="11"/>
    <s v="MH 18"/>
    <s v="Đồ gá"/>
    <n v="5"/>
    <s v="P.TKCK 2 (ODA) - S"/>
    <m/>
    <m/>
    <m/>
    <m/>
    <m/>
    <m/>
    <m/>
    <m/>
    <m/>
    <m/>
    <s v="P.TKCK 2 (ODA) - S"/>
    <m/>
    <m/>
    <m/>
    <m/>
    <m/>
    <m/>
    <s v="P.TKCK 2 (ODA) - S"/>
    <m/>
    <m/>
  </r>
  <r>
    <n v="15"/>
    <x v="14"/>
    <x v="13"/>
    <s v="MĐ 20"/>
    <s v="Tiện cơ bản"/>
    <n v="8"/>
    <m/>
    <s v="X/CGKL (D) - S"/>
    <s v="X/CGKL (D) - S"/>
    <m/>
    <m/>
    <m/>
    <m/>
    <s v="X/CGKL (D) - S"/>
    <s v="X/CGKL (D) - S"/>
    <m/>
    <m/>
    <m/>
    <m/>
    <m/>
    <m/>
    <m/>
    <s v="X/CGKL (D) - S"/>
    <s v="X/CGKL (D) - S"/>
    <m/>
    <m/>
    <m/>
  </r>
  <r>
    <n v="18"/>
    <x v="15"/>
    <x v="19"/>
    <s v="MĐ 34"/>
    <s v="Thực tập tốt nghiệp"/>
    <m/>
    <m/>
    <m/>
    <m/>
    <m/>
    <m/>
    <m/>
    <m/>
    <m/>
    <m/>
    <m/>
    <m/>
    <m/>
    <m/>
    <m/>
    <m/>
    <m/>
    <m/>
    <m/>
    <m/>
    <m/>
    <m/>
  </r>
  <r>
    <n v="19"/>
    <x v="16"/>
    <x v="19"/>
    <s v="MĐ 34"/>
    <s v="Thực tập tốt nghiệp"/>
    <m/>
    <m/>
    <m/>
    <m/>
    <m/>
    <m/>
    <m/>
    <m/>
    <m/>
    <m/>
    <m/>
    <m/>
    <m/>
    <m/>
    <m/>
    <m/>
    <m/>
    <m/>
    <m/>
    <m/>
    <m/>
    <m/>
  </r>
  <r>
    <n v="20"/>
    <x v="17"/>
    <x v="20"/>
    <s v="MH 05"/>
    <s v="Tin học "/>
    <n v="5"/>
    <s v="204-S"/>
    <m/>
    <m/>
    <m/>
    <m/>
    <m/>
    <m/>
    <m/>
    <s v="202-S"/>
    <m/>
    <m/>
    <m/>
    <m/>
    <m/>
    <m/>
    <m/>
    <s v="204-S"/>
    <m/>
    <m/>
    <m/>
    <m/>
  </r>
  <r>
    <n v="20"/>
    <x v="17"/>
    <x v="6"/>
    <s v="MD33"/>
    <s v="THỰC HÀNH CHẨN ĐOÁN VÀ SỬA CHỮA Ô TÔ"/>
    <n v="8"/>
    <m/>
    <s v="X/OTO _x000a_(T2.1-D) - S"/>
    <s v="X/OTO _x000a_(T2.1-D) - S"/>
    <s v="X/OTO _x000a_(T2.1-D) - S"/>
    <s v="X/OTO _x000a_(T2.1-D) - S"/>
    <m/>
    <m/>
    <s v="X/OTO _x000a_(T2.1-D) - S"/>
    <m/>
    <m/>
    <m/>
    <m/>
    <m/>
    <m/>
    <m/>
    <m/>
    <m/>
    <m/>
    <m/>
    <m/>
    <m/>
  </r>
  <r>
    <n v="20"/>
    <x v="17"/>
    <x v="6"/>
    <s v="MD33"/>
    <s v="Thi kết thúc môn"/>
    <n v="4"/>
    <m/>
    <m/>
    <m/>
    <m/>
    <m/>
    <m/>
    <m/>
    <m/>
    <m/>
    <s v="X/OTO _x000a_(T2.1-D) - S"/>
    <m/>
    <m/>
    <m/>
    <m/>
    <m/>
    <m/>
    <m/>
    <m/>
    <m/>
    <m/>
    <m/>
  </r>
  <r>
    <n v="20"/>
    <x v="17"/>
    <x v="6"/>
    <s v="MĐ 15"/>
    <s v="Thực hành Autocad"/>
    <n v="8"/>
    <m/>
    <m/>
    <m/>
    <m/>
    <m/>
    <m/>
    <m/>
    <m/>
    <m/>
    <m/>
    <s v="P.TKCK 1 (ODA) - S"/>
    <s v="P.TKCK 1 (ODA) - S"/>
    <m/>
    <m/>
    <s v="P.TKCK 1 (ODA) - S"/>
    <s v="P.TKCK 1 (ODA) - S"/>
    <m/>
    <s v="P.TKCK 1 (ODA) - S"/>
    <s v="P.TKCK 1 (ODA) - S"/>
    <m/>
    <m/>
  </r>
  <r>
    <n v="21"/>
    <x v="18"/>
    <x v="21"/>
    <s v="MĐ 24 "/>
    <s v="BT VÀ SC  TRANG BỊ DIÊN Ô TÔ"/>
    <n v="8"/>
    <s v="X/OTO _x000a_(T1-D) - S"/>
    <s v="X/OTO _x000a_(T1-D) - S"/>
    <m/>
    <m/>
    <m/>
    <m/>
    <m/>
    <s v="X/OTO _x000a_(T1-D) - S"/>
    <s v="X/OTO _x000a_(T1-D) - S"/>
    <m/>
    <m/>
    <m/>
    <m/>
    <m/>
    <s v="X/OTO _x000a_(T1-D) - S"/>
    <s v="X/OTO _x000a_(T1-D) - S"/>
    <m/>
    <m/>
    <m/>
    <m/>
    <m/>
  </r>
  <r>
    <n v="21"/>
    <x v="18"/>
    <x v="22"/>
    <s v="MĐ 22 "/>
    <s v="BD VA SC  HỆ THỐNG NHIÊN LIỆU Đ/CO XĂNG DÙNG BỘ CHẾ HÒA KHÍ"/>
    <n v="5"/>
    <m/>
    <m/>
    <s v="X/OTO _x000a_(T1-D) - S"/>
    <m/>
    <m/>
    <m/>
    <m/>
    <m/>
    <m/>
    <m/>
    <m/>
    <m/>
    <m/>
    <m/>
    <m/>
    <m/>
    <m/>
    <m/>
    <m/>
    <m/>
    <m/>
  </r>
  <r>
    <n v="21"/>
    <x v="18"/>
    <x v="22"/>
    <s v="MĐ 22 "/>
    <s v="Thi kết thúc môn"/>
    <n v="4"/>
    <m/>
    <m/>
    <m/>
    <m/>
    <m/>
    <m/>
    <m/>
    <m/>
    <m/>
    <s v="X/OTO _x000a_(T1-D) - S"/>
    <m/>
    <m/>
    <m/>
    <m/>
    <m/>
    <m/>
    <m/>
    <m/>
    <m/>
    <m/>
    <m/>
  </r>
  <r>
    <n v="21"/>
    <x v="18"/>
    <x v="22"/>
    <s v="MH 12"/>
    <s v="Vẽ kỹ thuật cơ khí"/>
    <n v="5"/>
    <m/>
    <m/>
    <m/>
    <m/>
    <m/>
    <m/>
    <m/>
    <m/>
    <m/>
    <m/>
    <m/>
    <m/>
    <m/>
    <m/>
    <m/>
    <m/>
    <m/>
    <s v="X/OTO _x000a_(T1-D) - S"/>
    <s v="X/OTO _x000a_(T1-D) - S"/>
    <m/>
    <m/>
  </r>
  <r>
    <n v="21"/>
    <x v="18"/>
    <x v="23"/>
    <s v="MH 03"/>
    <s v="Giáo dục thể chất "/>
    <n v="3"/>
    <m/>
    <m/>
    <m/>
    <s v="TTVH-S"/>
    <s v="TTVH-S"/>
    <m/>
    <m/>
    <m/>
    <m/>
    <m/>
    <s v="TTVH-S"/>
    <s v="TTVH-S"/>
    <m/>
    <m/>
    <m/>
    <m/>
    <m/>
    <m/>
    <m/>
    <m/>
    <m/>
  </r>
  <r>
    <n v="21"/>
    <x v="18"/>
    <x v="23"/>
    <s v="MH 03"/>
    <s v="Thi kết thúc môn"/>
    <n v="2"/>
    <m/>
    <m/>
    <m/>
    <m/>
    <m/>
    <m/>
    <m/>
    <m/>
    <m/>
    <m/>
    <m/>
    <m/>
    <m/>
    <m/>
    <m/>
    <m/>
    <s v="TTVH-S"/>
    <m/>
    <m/>
    <m/>
    <m/>
  </r>
  <r>
    <n v="21"/>
    <x v="18"/>
    <x v="24"/>
    <s v="MH 03"/>
    <s v="Thi kết thúc môn"/>
    <n v="2"/>
    <m/>
    <m/>
    <m/>
    <m/>
    <m/>
    <m/>
    <m/>
    <m/>
    <m/>
    <m/>
    <m/>
    <m/>
    <m/>
    <m/>
    <m/>
    <m/>
    <s v="TTVH-S"/>
    <m/>
    <m/>
    <m/>
    <m/>
  </r>
  <r>
    <n v="22"/>
    <x v="19"/>
    <x v="25"/>
    <s v="MĐ 20 "/>
    <s v="Thi kết thúc môn"/>
    <n v="4"/>
    <s v="X/ĐC (ODA) - S"/>
    <m/>
    <m/>
    <m/>
    <m/>
    <m/>
    <m/>
    <m/>
    <m/>
    <m/>
    <m/>
    <m/>
    <m/>
    <m/>
    <m/>
    <m/>
    <m/>
    <m/>
    <m/>
    <m/>
    <m/>
  </r>
  <r>
    <n v="22"/>
    <x v="19"/>
    <x v="25"/>
    <s v="MĐ 21  "/>
    <s v="BD VA SC  HỆ THỐNG BÔI TRƠN VÀ HT L/MÁT"/>
    <n v="8"/>
    <m/>
    <s v="X/ĐC (ODA) - S"/>
    <s v="X/ĐC (ODA) - S"/>
    <m/>
    <m/>
    <m/>
    <m/>
    <s v="X/ĐC (ODA) - S"/>
    <s v="X/ĐC (ODA) - S"/>
    <s v="X/ĐC (ODA) - S"/>
    <m/>
    <m/>
    <m/>
    <m/>
    <s v="X/ĐC (ODA) - S"/>
    <m/>
    <m/>
    <s v="X/ĐC (ODA) - S"/>
    <s v="X/ĐC (ODA) - S"/>
    <m/>
    <m/>
  </r>
  <r>
    <n v="22"/>
    <x v="19"/>
    <x v="22"/>
    <s v="MĐ 22"/>
    <s v="BD và SC hệ thống nhiên liệu động cơ xăng dùng bộ chế hòa khí"/>
    <n v="8"/>
    <m/>
    <m/>
    <m/>
    <s v="X/OTO _x000a_(T1-D) - S"/>
    <s v="X/OTO _x000a_(T1-D) - S"/>
    <m/>
    <m/>
    <m/>
    <m/>
    <m/>
    <s v="X/OTO _x000a_(T1-D) - S"/>
    <s v="X/OTO _x000a_(T1-D) - S"/>
    <m/>
    <m/>
    <m/>
    <s v="X/OTO _x000a_(T1-D) - S"/>
    <s v="X/OTO _x000a_(T1-D) - S"/>
    <m/>
    <m/>
    <m/>
    <m/>
  </r>
  <r>
    <n v="23"/>
    <x v="20"/>
    <x v="26"/>
    <s v="MĐ 24 "/>
    <s v=" BD - SC  TRANG BỊ DIÊN Ô TÔ"/>
    <n v="8"/>
    <s v="X/OTO _x000a_(T2.2-D) - S"/>
    <s v="X/OTO _x000a_(T2.2-D) - S"/>
    <m/>
    <m/>
    <m/>
    <m/>
    <m/>
    <s v="X/OTO _x000a_(T2.2-D) - S"/>
    <s v="X/OTO _x000a_(T2.2-D) - S"/>
    <m/>
    <m/>
    <m/>
    <m/>
    <m/>
    <s v="X/OTO _x000a_(T2.2-D) - S"/>
    <s v="X/OTO _x000a_(T2.2-D) - S"/>
    <m/>
    <m/>
    <m/>
    <m/>
    <m/>
  </r>
  <r>
    <n v="23"/>
    <x v="20"/>
    <x v="27"/>
    <s v="MĐ 25 "/>
    <s v=" BD - SC  HỆ THỐNG TRUYÊN  LUC"/>
    <n v="8"/>
    <m/>
    <m/>
    <s v="X/OTO _x000a_(T2.3-D) - S"/>
    <s v="X/OTO _x000a_(T2.3-D) - S"/>
    <s v="X/OTO _x000a_(T2.3-D) - S"/>
    <m/>
    <m/>
    <m/>
    <m/>
    <s v="X/OTO _x000a_(T2.3-D) - S"/>
    <s v="X/OTO _x000a_(T2.3-D) - S"/>
    <s v="X/OTO _x000a_(T2.3-D) - S"/>
    <m/>
    <m/>
    <m/>
    <m/>
    <s v="X/OTO _x000a_(T2.3-D) - S"/>
    <s v="X/OTO _x000a_(T2.3-D) - S"/>
    <s v="X/OTO _x000a_(T2.3-D) - S"/>
    <m/>
    <m/>
  </r>
  <r>
    <n v="27"/>
    <x v="21"/>
    <x v="28"/>
    <s v="MĐ17"/>
    <s v="Lập trinh Windows"/>
    <n v="8"/>
    <m/>
    <m/>
    <m/>
    <s v="203-S"/>
    <m/>
    <m/>
    <m/>
    <m/>
    <m/>
    <s v="203-S"/>
    <s v="203-S"/>
    <m/>
    <m/>
    <m/>
    <s v="203-S"/>
    <m/>
    <s v="203-S"/>
    <m/>
    <m/>
    <m/>
    <m/>
  </r>
  <r>
    <n v="27"/>
    <x v="21"/>
    <x v="29"/>
    <s v="MĐ 19"/>
    <s v="Thiết kế đa phương tiện"/>
    <n v="8"/>
    <s v="203-C"/>
    <s v="203-C"/>
    <m/>
    <m/>
    <m/>
    <m/>
    <m/>
    <s v="204-C"/>
    <s v="204-C"/>
    <m/>
    <m/>
    <m/>
    <m/>
    <m/>
    <m/>
    <m/>
    <m/>
    <s v="203-C"/>
    <s v="203-C"/>
    <m/>
    <m/>
  </r>
  <r>
    <n v="28"/>
    <x v="22"/>
    <x v="28"/>
    <s v="MĐ 17"/>
    <s v="Lập trình Windowns"/>
    <n v="8"/>
    <m/>
    <s v="203-S"/>
    <s v="203-S"/>
    <m/>
    <m/>
    <m/>
    <m/>
    <m/>
    <m/>
    <m/>
    <m/>
    <m/>
    <m/>
    <m/>
    <m/>
    <m/>
    <m/>
    <m/>
    <m/>
    <m/>
    <m/>
  </r>
  <r>
    <n v="28"/>
    <x v="22"/>
    <x v="28"/>
    <s v="MĐ 17"/>
    <s v="Thi kết thúc môn"/>
    <n v="4"/>
    <m/>
    <m/>
    <m/>
    <m/>
    <m/>
    <m/>
    <m/>
    <s v="203-C"/>
    <m/>
    <m/>
    <m/>
    <m/>
    <m/>
    <m/>
    <m/>
    <m/>
    <m/>
    <m/>
    <m/>
    <m/>
    <m/>
  </r>
  <r>
    <n v="28"/>
    <x v="22"/>
    <x v="30"/>
    <s v="MĐ 17"/>
    <s v="Thi kết thúc môn"/>
    <n v="4"/>
    <m/>
    <m/>
    <m/>
    <m/>
    <m/>
    <m/>
    <m/>
    <s v="203-C"/>
    <m/>
    <m/>
    <m/>
    <m/>
    <m/>
    <m/>
    <m/>
    <m/>
    <m/>
    <m/>
    <m/>
    <m/>
    <m/>
  </r>
  <r>
    <n v="28"/>
    <x v="22"/>
    <x v="30"/>
    <s v="MĐ 18"/>
    <s v="Thiết kế đồ họa"/>
    <n v="8"/>
    <m/>
    <m/>
    <m/>
    <s v="204-C"/>
    <s v="204-S"/>
    <m/>
    <m/>
    <m/>
    <m/>
    <m/>
    <s v="204-C"/>
    <s v="204-C"/>
    <m/>
    <m/>
    <s v="204-C"/>
    <s v="204-C"/>
    <m/>
    <m/>
    <m/>
    <m/>
    <m/>
  </r>
  <r>
    <n v="28"/>
    <x v="22"/>
    <x v="31"/>
    <s v="MH 02"/>
    <s v="Pháp luật"/>
    <n v="5"/>
    <s v="106-S"/>
    <m/>
    <m/>
    <m/>
    <m/>
    <m/>
    <m/>
    <m/>
    <s v="106-S"/>
    <s v="106-S"/>
    <m/>
    <m/>
    <m/>
    <m/>
    <m/>
    <m/>
    <s v="105-S"/>
    <s v="105-S"/>
    <s v="105-S"/>
    <m/>
    <m/>
  </r>
  <r>
    <n v="29"/>
    <x v="23"/>
    <x v="32"/>
    <s v="MĐ 25"/>
    <s v="Thực tập tốt nghiệp (Kết hợp MĐ 20, MĐ 21: 170h)"/>
    <m/>
    <m/>
    <m/>
    <m/>
    <m/>
    <m/>
    <m/>
    <m/>
    <m/>
    <m/>
    <m/>
    <m/>
    <m/>
    <m/>
    <m/>
    <m/>
    <m/>
    <m/>
    <m/>
    <m/>
    <m/>
    <m/>
  </r>
  <r>
    <n v="30"/>
    <x v="24"/>
    <x v="32"/>
    <s v="MĐ 25"/>
    <s v="Thực tập tốt nghiệp (Kết hợp MĐ 20, MĐ 21: 170h)"/>
    <m/>
    <m/>
    <m/>
    <m/>
    <m/>
    <m/>
    <m/>
    <m/>
    <m/>
    <m/>
    <m/>
    <m/>
    <m/>
    <m/>
    <m/>
    <m/>
    <m/>
    <m/>
    <m/>
    <m/>
    <m/>
    <m/>
  </r>
  <r>
    <n v="31"/>
    <x v="25"/>
    <x v="2"/>
    <s v="Văn hóa"/>
    <m/>
    <m/>
    <m/>
    <m/>
    <m/>
    <m/>
    <m/>
    <m/>
    <m/>
    <m/>
    <m/>
    <m/>
    <m/>
    <m/>
    <m/>
    <m/>
    <m/>
    <m/>
    <m/>
    <m/>
    <m/>
    <m/>
    <m/>
  </r>
  <r>
    <n v="31"/>
    <x v="25"/>
    <x v="20"/>
    <s v="MH 09"/>
    <s v="Cấu trúc dữ liệu &amp; GT"/>
    <n v="5"/>
    <m/>
    <m/>
    <s v="102-S"/>
    <m/>
    <m/>
    <m/>
    <m/>
    <m/>
    <m/>
    <m/>
    <m/>
    <m/>
    <m/>
    <m/>
    <m/>
    <m/>
    <m/>
    <m/>
    <m/>
    <m/>
    <m/>
  </r>
  <r>
    <n v="31"/>
    <x v="25"/>
    <x v="20"/>
    <s v="MH 09"/>
    <s v="Thi kết thúc môn"/>
    <s v="Từ 15h00"/>
    <m/>
    <m/>
    <m/>
    <m/>
    <m/>
    <m/>
    <m/>
    <m/>
    <m/>
    <m/>
    <m/>
    <m/>
    <m/>
    <m/>
    <m/>
    <m/>
    <s v="106-C"/>
    <m/>
    <m/>
    <m/>
    <m/>
  </r>
  <r>
    <n v="31"/>
    <x v="25"/>
    <x v="29"/>
    <s v="MH 09"/>
    <s v="Thi kết thúc môn"/>
    <s v="Từ 15h00"/>
    <m/>
    <m/>
    <m/>
    <m/>
    <m/>
    <m/>
    <m/>
    <m/>
    <m/>
    <m/>
    <m/>
    <m/>
    <m/>
    <m/>
    <m/>
    <m/>
    <s v="106-C"/>
    <m/>
    <m/>
    <m/>
    <m/>
  </r>
  <r>
    <n v="31"/>
    <x v="25"/>
    <x v="33"/>
    <s v="MH 06"/>
    <s v="Tiếng anh"/>
    <n v="5"/>
    <m/>
    <m/>
    <m/>
    <s v="102-S"/>
    <s v="102-S"/>
    <m/>
    <m/>
    <m/>
    <m/>
    <m/>
    <m/>
    <m/>
    <m/>
    <m/>
    <m/>
    <m/>
    <m/>
    <m/>
    <s v="102-S"/>
    <m/>
    <m/>
  </r>
  <r>
    <n v="31"/>
    <x v="25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32"/>
    <x v="26"/>
    <x v="2"/>
    <s v="Văn hóa"/>
    <m/>
    <m/>
    <m/>
    <m/>
    <m/>
    <m/>
    <m/>
    <m/>
    <m/>
    <m/>
    <m/>
    <m/>
    <m/>
    <m/>
    <m/>
    <m/>
    <m/>
    <m/>
    <m/>
    <m/>
    <m/>
    <m/>
    <m/>
  </r>
  <r>
    <n v="32"/>
    <x v="26"/>
    <x v="20"/>
    <s v="MH 09"/>
    <s v="Cấu trúc dữ liệu &amp; GT"/>
    <n v="5"/>
    <m/>
    <m/>
    <s v="102-S"/>
    <m/>
    <m/>
    <m/>
    <m/>
    <m/>
    <m/>
    <m/>
    <m/>
    <m/>
    <m/>
    <m/>
    <m/>
    <m/>
    <m/>
    <m/>
    <m/>
    <m/>
    <m/>
  </r>
  <r>
    <n v="32"/>
    <x v="26"/>
    <x v="20"/>
    <s v="MH 09"/>
    <s v="Thi kết thúc môn"/>
    <s v="Từ 15h00"/>
    <m/>
    <m/>
    <m/>
    <m/>
    <m/>
    <m/>
    <m/>
    <m/>
    <m/>
    <m/>
    <m/>
    <m/>
    <m/>
    <m/>
    <m/>
    <m/>
    <s v="106-C"/>
    <m/>
    <m/>
    <m/>
    <m/>
  </r>
  <r>
    <n v="32"/>
    <x v="26"/>
    <x v="29"/>
    <s v="MH 09"/>
    <s v="Thi kết thúc môn"/>
    <s v="Từ 15h00"/>
    <m/>
    <m/>
    <m/>
    <m/>
    <m/>
    <m/>
    <m/>
    <m/>
    <m/>
    <m/>
    <m/>
    <m/>
    <m/>
    <m/>
    <m/>
    <m/>
    <s v="106-C"/>
    <m/>
    <m/>
    <m/>
    <m/>
  </r>
  <r>
    <n v="32"/>
    <x v="26"/>
    <x v="5"/>
    <s v="MH 04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35"/>
    <x v="27"/>
    <x v="28"/>
    <s v="MH 05"/>
    <s v="Tin học"/>
    <n v="5"/>
    <s v="203-S"/>
    <m/>
    <m/>
    <m/>
    <m/>
    <m/>
    <m/>
    <m/>
    <s v="203-S"/>
    <m/>
    <m/>
    <m/>
    <m/>
    <m/>
    <m/>
    <m/>
    <m/>
    <m/>
    <s v="203-S"/>
    <m/>
    <m/>
  </r>
  <r>
    <n v="35"/>
    <x v="27"/>
    <x v="34"/>
    <s v="MĐ 22"/>
    <s v="Thi kết thúc môn"/>
    <n v="4"/>
    <m/>
    <s v="X/CGKL (D) - C"/>
    <m/>
    <m/>
    <m/>
    <m/>
    <m/>
    <m/>
    <m/>
    <m/>
    <m/>
    <m/>
    <m/>
    <m/>
    <m/>
    <m/>
    <m/>
    <m/>
    <m/>
    <m/>
    <m/>
  </r>
  <r>
    <n v="35"/>
    <x v="27"/>
    <x v="34"/>
    <s v="MĐ 23"/>
    <s v="Gia công phay"/>
    <n v="8"/>
    <m/>
    <m/>
    <s v="X/CGKL (ODA) - S"/>
    <s v="X/CGKL (ODA) - S"/>
    <s v="X/CGKL (ODA) - S"/>
    <m/>
    <m/>
    <s v="X/CGKL (ODA) - S"/>
    <m/>
    <s v="X/CGKL (ODA) - S"/>
    <s v="X/CGKL (ODA) - S"/>
    <s v="X/CGKL (ODA) - S"/>
    <m/>
    <m/>
    <s v="X/CGKL (ODA) - S"/>
    <s v="X/CGKL (ODA) - S"/>
    <s v="X/CGKL (ODA) - S"/>
    <m/>
    <m/>
    <m/>
    <m/>
  </r>
  <r>
    <n v="35"/>
    <x v="27"/>
    <x v="34"/>
    <s v="MĐ 23"/>
    <s v="Thi kết thúc môn"/>
    <n v="4"/>
    <m/>
    <m/>
    <m/>
    <m/>
    <m/>
    <m/>
    <m/>
    <m/>
    <m/>
    <m/>
    <m/>
    <m/>
    <m/>
    <m/>
    <m/>
    <m/>
    <m/>
    <s v="X/CGKL (ODA) - S"/>
    <m/>
    <m/>
    <m/>
  </r>
  <r>
    <n v="36"/>
    <x v="28"/>
    <x v="15"/>
    <s v="MĐ 22"/>
    <s v="Gia công tiện"/>
    <n v="8"/>
    <s v="X/CGKL (ODA) - C"/>
    <s v="X/CGKL (ODA) - C"/>
    <m/>
    <m/>
    <m/>
    <m/>
    <m/>
    <m/>
    <m/>
    <m/>
    <m/>
    <m/>
    <m/>
    <m/>
    <m/>
    <m/>
    <m/>
    <m/>
    <m/>
    <m/>
    <m/>
  </r>
  <r>
    <n v="36"/>
    <x v="28"/>
    <x v="15"/>
    <s v="MĐ 22"/>
    <s v="Thi kết thúc môn"/>
    <n v="4"/>
    <m/>
    <m/>
    <s v="X/CGKL (ODA) - C"/>
    <m/>
    <m/>
    <m/>
    <m/>
    <m/>
    <m/>
    <m/>
    <m/>
    <m/>
    <m/>
    <m/>
    <m/>
    <m/>
    <m/>
    <m/>
    <m/>
    <m/>
    <m/>
  </r>
  <r>
    <n v="36"/>
    <x v="28"/>
    <x v="15"/>
    <s v="MĐ 23"/>
    <s v="Gia công phay"/>
    <n v="8"/>
    <m/>
    <m/>
    <m/>
    <m/>
    <m/>
    <m/>
    <m/>
    <s v="X/CGKL (ODA) - C"/>
    <s v="X/CGKL (ODA) - C"/>
    <m/>
    <m/>
    <m/>
    <m/>
    <m/>
    <s v="X/CGKL (ODA) - C"/>
    <s v="X/CGKL (ODA) - C"/>
    <m/>
    <s v="X/CGKL (ODA) - C"/>
    <m/>
    <m/>
    <m/>
  </r>
  <r>
    <n v="36"/>
    <x v="28"/>
    <x v="35"/>
    <s v="MĐ 29"/>
    <s v="Lập trình PLC"/>
    <n v="8"/>
    <m/>
    <m/>
    <m/>
    <s v="X/CĐT 1 (ODA) - C"/>
    <s v="X/CĐT 1 (ODA) - C"/>
    <m/>
    <m/>
    <m/>
    <m/>
    <m/>
    <s v="X/CĐT 1 (ODA) - C"/>
    <s v="X/CĐT 1 (ODA) - C"/>
    <m/>
    <m/>
    <m/>
    <m/>
    <m/>
    <m/>
    <m/>
    <m/>
    <m/>
  </r>
  <r>
    <n v="36"/>
    <x v="28"/>
    <x v="35"/>
    <s v="MĐ 29"/>
    <s v="Thi kết thúc môn"/>
    <n v="4"/>
    <m/>
    <m/>
    <m/>
    <m/>
    <m/>
    <m/>
    <m/>
    <m/>
    <m/>
    <m/>
    <m/>
    <m/>
    <m/>
    <m/>
    <m/>
    <m/>
    <m/>
    <m/>
    <s v="X/CĐT 1 (ODA) - C"/>
    <m/>
    <m/>
  </r>
  <r>
    <n v="36"/>
    <x v="28"/>
    <x v="29"/>
    <s v="MH 05"/>
    <s v="Tin học "/>
    <n v="5"/>
    <m/>
    <m/>
    <m/>
    <m/>
    <m/>
    <m/>
    <m/>
    <m/>
    <m/>
    <s v="202-C"/>
    <m/>
    <m/>
    <m/>
    <m/>
    <m/>
    <m/>
    <s v="202-S"/>
    <m/>
    <m/>
    <m/>
    <m/>
  </r>
  <r>
    <n v="37"/>
    <x v="29"/>
    <x v="36"/>
    <s v="MĐ 27"/>
    <s v="Điều khiển khí nén - Thủy lực"/>
    <n v="8"/>
    <s v="X/CĐT 2 (ODA) - S"/>
    <s v="X/CĐT 2 (ODA) - S"/>
    <s v="X/CĐT 2 (ODA) - S"/>
    <s v="X/CĐT 2 (ODA) - S"/>
    <m/>
    <m/>
    <m/>
    <m/>
    <m/>
    <s v="X/CĐT 2 (ODA) - S"/>
    <s v="X/CĐT 2 (ODA) - S"/>
    <s v="X/CĐT 2 (ODA) - S"/>
    <m/>
    <m/>
    <m/>
    <m/>
    <m/>
    <m/>
    <m/>
    <m/>
    <m/>
  </r>
  <r>
    <n v="37"/>
    <x v="29"/>
    <x v="36"/>
    <s v="MĐ 27"/>
    <s v="Thi kết thúc môn"/>
    <n v="4"/>
    <m/>
    <m/>
    <m/>
    <m/>
    <m/>
    <m/>
    <m/>
    <m/>
    <m/>
    <m/>
    <m/>
    <m/>
    <m/>
    <m/>
    <s v="X/CĐT 2 (ODA) - S"/>
    <m/>
    <m/>
    <m/>
    <m/>
    <m/>
    <m/>
  </r>
  <r>
    <n v="37"/>
    <x v="29"/>
    <x v="18"/>
    <s v="MH 06"/>
    <s v="Tiếng anh"/>
    <n v="5"/>
    <m/>
    <m/>
    <m/>
    <m/>
    <m/>
    <m/>
    <m/>
    <m/>
    <m/>
    <m/>
    <m/>
    <m/>
    <m/>
    <m/>
    <m/>
    <m/>
    <m/>
    <s v="307-S"/>
    <m/>
    <m/>
    <m/>
  </r>
  <r>
    <n v="37"/>
    <x v="29"/>
    <x v="10"/>
    <s v="MĐ 21"/>
    <s v="Thiết kế cơ khí"/>
    <n v="8"/>
    <m/>
    <m/>
    <m/>
    <m/>
    <s v="P.TKCK 1 (ODA) - C"/>
    <m/>
    <m/>
    <s v="P.TKCK 1 (ODA) - C"/>
    <s v="P.TKCK 1 (ODA) - C"/>
    <m/>
    <m/>
    <m/>
    <m/>
    <m/>
    <m/>
    <s v="P.TKCK 1 (ODA) - C"/>
    <s v="P.TKCK 1 (ODA) - C"/>
    <m/>
    <s v="P.TKCK 1 (ODA) - C"/>
    <m/>
    <m/>
  </r>
  <r>
    <n v="38"/>
    <x v="30"/>
    <x v="12"/>
    <s v="MĐ 14"/>
    <s v="Thực hành Hàn"/>
    <n v="8"/>
    <s v="X/HÀN (D) - S"/>
    <m/>
    <m/>
    <m/>
    <m/>
    <m/>
    <m/>
    <m/>
    <m/>
    <m/>
    <s v="X/HÀN (D) - S"/>
    <m/>
    <m/>
    <m/>
    <s v="X/HÀN (D) - C"/>
    <m/>
    <m/>
    <m/>
    <m/>
    <m/>
    <m/>
  </r>
  <r>
    <n v="38"/>
    <x v="30"/>
    <x v="13"/>
    <s v="MH 10"/>
    <s v="Cơ kỹ thuật"/>
    <n v="5"/>
    <m/>
    <m/>
    <m/>
    <s v="P.TKCK 2 (ODA) - S"/>
    <s v="P.TKCK 2 (ODA) - S"/>
    <m/>
    <m/>
    <m/>
    <m/>
    <s v="P.TKCK 2 (ODA) - S"/>
    <m/>
    <m/>
    <m/>
    <m/>
    <m/>
    <m/>
    <m/>
    <m/>
    <m/>
    <m/>
    <m/>
  </r>
  <r>
    <n v="38"/>
    <x v="30"/>
    <x v="13"/>
    <s v="MH 10"/>
    <s v="Thi kết thúc môn"/>
    <n v="2"/>
    <m/>
    <m/>
    <m/>
    <m/>
    <m/>
    <m/>
    <m/>
    <m/>
    <m/>
    <m/>
    <m/>
    <s v="206-S"/>
    <m/>
    <m/>
    <m/>
    <m/>
    <m/>
    <m/>
    <m/>
    <m/>
    <m/>
  </r>
  <r>
    <n v="38"/>
    <x v="30"/>
    <x v="35"/>
    <s v="MĐ 18"/>
    <s v="Thiết kế mạch điện tử"/>
    <n v="8"/>
    <m/>
    <s v="X/CĐT 1 (ODA) - C"/>
    <s v="X/CĐT 1 (ODA) - C"/>
    <m/>
    <m/>
    <m/>
    <m/>
    <s v="X/CĐT 1 (ODA) - C"/>
    <s v="X/CĐT 1 (ODA) - C"/>
    <m/>
    <m/>
    <m/>
    <m/>
    <m/>
    <m/>
    <s v="X/CĐT 1 (ODA) - C"/>
    <s v="X/CĐT 1 (ODA) - C"/>
    <m/>
    <m/>
    <m/>
    <m/>
  </r>
  <r>
    <n v="38"/>
    <x v="30"/>
    <x v="18"/>
    <s v="MH 06"/>
    <s v="Tiếng anh"/>
    <n v="5"/>
    <m/>
    <m/>
    <m/>
    <m/>
    <m/>
    <m/>
    <m/>
    <m/>
    <m/>
    <m/>
    <m/>
    <m/>
    <m/>
    <m/>
    <m/>
    <m/>
    <m/>
    <s v="307-S"/>
    <m/>
    <m/>
    <m/>
  </r>
  <r>
    <n v="38"/>
    <x v="31"/>
    <x v="31"/>
    <s v="MH 01"/>
    <s v="Giáo dục chính trị"/>
    <n v="5"/>
    <m/>
    <m/>
    <m/>
    <s v="207-S"/>
    <m/>
    <m/>
    <m/>
    <m/>
    <m/>
    <m/>
    <m/>
    <m/>
    <m/>
    <m/>
    <m/>
    <m/>
    <m/>
    <m/>
    <m/>
    <m/>
    <m/>
  </r>
  <r>
    <n v="38"/>
    <x v="31"/>
    <x v="31"/>
    <s v="MH 01"/>
    <s v="Thi kết thúc môn"/>
    <s v="Từ 9h00 đến 11h00"/>
    <m/>
    <m/>
    <m/>
    <m/>
    <m/>
    <m/>
    <m/>
    <m/>
    <m/>
    <m/>
    <s v="205-S"/>
    <m/>
    <m/>
    <m/>
    <m/>
    <m/>
    <m/>
    <m/>
    <m/>
    <m/>
    <m/>
  </r>
  <r>
    <n v="38"/>
    <x v="31"/>
    <x v="37"/>
    <s v="MH 01"/>
    <s v="Thi kết thúc môn"/>
    <s v="Từ 9h00 đến 11h00"/>
    <m/>
    <m/>
    <m/>
    <m/>
    <m/>
    <m/>
    <m/>
    <m/>
    <m/>
    <m/>
    <s v="205-S"/>
    <m/>
    <m/>
    <m/>
    <m/>
    <m/>
    <m/>
    <m/>
    <m/>
    <m/>
    <m/>
  </r>
  <r>
    <n v="38"/>
    <x v="31"/>
    <x v="34"/>
    <s v="MH 10"/>
    <s v="Cơ kỹ thuật"/>
    <n v="5"/>
    <s v="P.TKCK 2 (ODA) - C"/>
    <m/>
    <m/>
    <m/>
    <m/>
    <m/>
    <m/>
    <m/>
    <s v="P.TKCK 2 (ODA) - C"/>
    <m/>
    <m/>
    <m/>
    <m/>
    <m/>
    <m/>
    <m/>
    <m/>
    <m/>
    <m/>
    <m/>
    <m/>
  </r>
  <r>
    <n v="38"/>
    <x v="31"/>
    <x v="38"/>
    <s v="MĐ 14"/>
    <s v="Thực hành Hàn"/>
    <n v="8"/>
    <m/>
    <s v="X/HÀN (D) - S"/>
    <s v="X/HÀN (D) - S"/>
    <m/>
    <m/>
    <m/>
    <m/>
    <s v="X/HÀN (D) - S"/>
    <m/>
    <s v="X/HÀN (D) - S"/>
    <m/>
    <m/>
    <m/>
    <m/>
    <m/>
    <m/>
    <s v="X/HÀN (D) - S"/>
    <m/>
    <s v="X/HÀN (D) - S"/>
    <m/>
    <m/>
  </r>
  <r>
    <n v="38"/>
    <x v="31"/>
    <x v="39"/>
    <s v="MĐ 19"/>
    <s v="Kỹ thuật cảm biến"/>
    <n v="8"/>
    <m/>
    <m/>
    <m/>
    <m/>
    <s v="X/CĐT 1 (ODA) - S"/>
    <m/>
    <m/>
    <m/>
    <m/>
    <m/>
    <m/>
    <s v="X/CĐT 1 (ODA) - S"/>
    <m/>
    <m/>
    <s v="X/CĐT 1 (ODA) - S"/>
    <s v="X/CĐT 1 (ODA) - S"/>
    <m/>
    <m/>
    <m/>
    <m/>
    <m/>
  </r>
  <r>
    <n v="38"/>
    <x v="31"/>
    <x v="18"/>
    <s v="MH 06"/>
    <s v="Tiếng anh"/>
    <n v="5"/>
    <m/>
    <m/>
    <m/>
    <m/>
    <m/>
    <m/>
    <m/>
    <m/>
    <m/>
    <m/>
    <m/>
    <m/>
    <m/>
    <m/>
    <m/>
    <m/>
    <m/>
    <s v="307-S"/>
    <m/>
    <m/>
    <m/>
  </r>
  <r>
    <n v="43"/>
    <x v="32"/>
    <x v="40"/>
    <s v="MĐ 23 "/>
    <s v="Trang bị điện"/>
    <n v="8"/>
    <m/>
    <m/>
    <s v="304-S"/>
    <s v="304-S"/>
    <s v="304-S"/>
    <m/>
    <m/>
    <s v="304-S"/>
    <s v="304-S"/>
    <s v="304-S"/>
    <m/>
    <m/>
    <m/>
    <m/>
    <m/>
    <m/>
    <s v="304-S"/>
    <m/>
    <m/>
    <m/>
    <m/>
  </r>
  <r>
    <n v="43"/>
    <x v="32"/>
    <x v="40"/>
    <s v="MĐ 23 "/>
    <s v="Thi kết thúc môn"/>
    <n v="4"/>
    <m/>
    <m/>
    <m/>
    <m/>
    <m/>
    <m/>
    <m/>
    <m/>
    <m/>
    <m/>
    <m/>
    <m/>
    <m/>
    <m/>
    <m/>
    <m/>
    <m/>
    <m/>
    <s v="304-S"/>
    <m/>
    <m/>
  </r>
  <r>
    <n v="43"/>
    <x v="32"/>
    <x v="41"/>
    <s v="MĐ 23 "/>
    <s v="Thi kết thúc môn"/>
    <n v="4"/>
    <m/>
    <m/>
    <m/>
    <m/>
    <m/>
    <m/>
    <m/>
    <m/>
    <m/>
    <m/>
    <m/>
    <m/>
    <m/>
    <m/>
    <m/>
    <m/>
    <m/>
    <m/>
    <s v="304-S"/>
    <m/>
    <m/>
  </r>
  <r>
    <n v="43"/>
    <x v="32"/>
    <x v="42"/>
    <s v="MĐ 26"/>
    <s v="Điều khiển lập trình PLC"/>
    <n v="8"/>
    <s v="402-S"/>
    <s v="402-S"/>
    <m/>
    <m/>
    <m/>
    <m/>
    <m/>
    <m/>
    <m/>
    <m/>
    <m/>
    <m/>
    <m/>
    <m/>
    <m/>
    <m/>
    <m/>
    <m/>
    <m/>
    <m/>
    <m/>
  </r>
  <r>
    <n v="43"/>
    <x v="32"/>
    <x v="42"/>
    <s v="MĐ 26"/>
    <s v="Thi kết thúc môn"/>
    <n v="4"/>
    <m/>
    <m/>
    <m/>
    <m/>
    <m/>
    <m/>
    <m/>
    <m/>
    <m/>
    <m/>
    <s v="402-C"/>
    <m/>
    <m/>
    <m/>
    <m/>
    <m/>
    <m/>
    <m/>
    <m/>
    <m/>
    <m/>
  </r>
  <r>
    <n v="43"/>
    <x v="32"/>
    <x v="43"/>
    <s v="MĐ 26"/>
    <s v="Thi kết thúc môn"/>
    <n v="4"/>
    <m/>
    <m/>
    <m/>
    <m/>
    <m/>
    <m/>
    <m/>
    <m/>
    <m/>
    <m/>
    <s v="402-C"/>
    <m/>
    <m/>
    <m/>
    <m/>
    <m/>
    <m/>
    <m/>
    <m/>
    <m/>
    <m/>
  </r>
  <r>
    <n v="43"/>
    <x v="32"/>
    <x v="20"/>
    <s v="MH 05"/>
    <s v="Tin học"/>
    <n v="5"/>
    <m/>
    <m/>
    <m/>
    <m/>
    <m/>
    <m/>
    <m/>
    <m/>
    <m/>
    <m/>
    <m/>
    <s v="204-S"/>
    <m/>
    <m/>
    <s v="202-S"/>
    <s v="202-S"/>
    <m/>
    <m/>
    <m/>
    <m/>
    <m/>
  </r>
  <r>
    <n v="44"/>
    <x v="33"/>
    <x v="44"/>
    <s v="MĐ 14"/>
    <s v="Sử dụng dụng cụ cầm tay"/>
    <n v="8"/>
    <s v="X/ĐC (ODA) - C"/>
    <s v="X/ĐC (ODA) - C"/>
    <s v="X/ĐC (ODA) - C"/>
    <s v="X/ĐC (ODA) - C"/>
    <s v="X/ĐC (ODA) - C"/>
    <m/>
    <m/>
    <s v="X/ĐC (ODA) - C"/>
    <m/>
    <m/>
    <m/>
    <m/>
    <m/>
    <m/>
    <m/>
    <m/>
    <m/>
    <m/>
    <m/>
    <m/>
    <m/>
  </r>
  <r>
    <n v="44"/>
    <x v="33"/>
    <x v="44"/>
    <s v="MĐ 14"/>
    <s v="Thi kết thúc môn"/>
    <n v="4"/>
    <m/>
    <m/>
    <m/>
    <m/>
    <m/>
    <m/>
    <m/>
    <m/>
    <m/>
    <m/>
    <m/>
    <m/>
    <m/>
    <m/>
    <m/>
    <s v="X/ĐC (ODA) - S"/>
    <m/>
    <m/>
    <m/>
    <m/>
    <m/>
  </r>
  <r>
    <n v="44"/>
    <x v="33"/>
    <x v="33"/>
    <s v="MH 06"/>
    <s v="Tiếng anh"/>
    <n v="5"/>
    <m/>
    <m/>
    <m/>
    <m/>
    <m/>
    <m/>
    <m/>
    <m/>
    <s v="205-C"/>
    <m/>
    <m/>
    <m/>
    <m/>
    <m/>
    <s v="103-S"/>
    <m/>
    <m/>
    <m/>
    <m/>
    <m/>
    <m/>
  </r>
  <r>
    <n v="44"/>
    <x v="33"/>
    <x v="45"/>
    <s v="MĐ 26"/>
    <s v="Điều khiển lập trình PLC"/>
    <n v="8"/>
    <m/>
    <m/>
    <m/>
    <m/>
    <m/>
    <m/>
    <m/>
    <m/>
    <m/>
    <s v="403-C"/>
    <s v="403-C"/>
    <s v="403-C"/>
    <m/>
    <m/>
    <m/>
    <m/>
    <s v="403-S"/>
    <s v="403-S"/>
    <s v="403-S"/>
    <m/>
    <m/>
  </r>
  <r>
    <n v="45"/>
    <x v="34"/>
    <x v="46"/>
    <s v="MĐ 23"/>
    <s v="Trang bị điện"/>
    <n v="8"/>
    <s v="505-S"/>
    <s v="505-S"/>
    <s v="505-S"/>
    <m/>
    <m/>
    <m/>
    <m/>
    <m/>
    <m/>
    <m/>
    <m/>
    <m/>
    <m/>
    <m/>
    <m/>
    <m/>
    <m/>
    <m/>
    <m/>
    <m/>
    <m/>
  </r>
  <r>
    <n v="45"/>
    <x v="34"/>
    <x v="46"/>
    <s v="MĐ 23"/>
    <s v="Thi kết thúc môn"/>
    <n v="4"/>
    <m/>
    <m/>
    <m/>
    <m/>
    <s v="505-S"/>
    <m/>
    <m/>
    <m/>
    <m/>
    <m/>
    <m/>
    <m/>
    <m/>
    <m/>
    <m/>
    <m/>
    <m/>
    <m/>
    <m/>
    <m/>
    <m/>
  </r>
  <r>
    <n v="45"/>
    <x v="34"/>
    <x v="47"/>
    <s v="MĐ 23"/>
    <s v="Thi kết thúc môn"/>
    <n v="4"/>
    <m/>
    <m/>
    <m/>
    <m/>
    <s v="505-S"/>
    <m/>
    <m/>
    <m/>
    <m/>
    <m/>
    <m/>
    <m/>
    <m/>
    <m/>
    <m/>
    <m/>
    <m/>
    <m/>
    <m/>
    <m/>
    <m/>
  </r>
  <r>
    <n v="45"/>
    <x v="34"/>
    <x v="48"/>
    <s v="MĐ 24"/>
    <s v="Kỹ thuật lắp đặt điện"/>
    <n v="8"/>
    <m/>
    <m/>
    <m/>
    <m/>
    <m/>
    <m/>
    <m/>
    <m/>
    <s v="P.24/7-S"/>
    <s v="P.24/7-S"/>
    <s v="P.24/7-S"/>
    <m/>
    <m/>
    <m/>
    <s v="P.24/7-S"/>
    <s v="P.24/7-S"/>
    <s v="P.24/7-S"/>
    <s v="P.24/7-S"/>
    <m/>
    <m/>
    <m/>
  </r>
  <r>
    <n v="45"/>
    <x v="34"/>
    <x v="20"/>
    <s v="MH 05"/>
    <s v="Tin học"/>
    <n v="5"/>
    <m/>
    <m/>
    <m/>
    <s v="204-S"/>
    <m/>
    <m/>
    <m/>
    <s v="202-S"/>
    <m/>
    <m/>
    <m/>
    <m/>
    <m/>
    <m/>
    <m/>
    <m/>
    <m/>
    <m/>
    <s v="202-S"/>
    <m/>
    <m/>
  </r>
  <r>
    <n v="46"/>
    <x v="35"/>
    <x v="20"/>
    <s v="MH 05"/>
    <s v="Tin học"/>
    <n v="5"/>
    <m/>
    <m/>
    <m/>
    <m/>
    <s v="202-S"/>
    <m/>
    <m/>
    <m/>
    <m/>
    <s v="202-S"/>
    <s v="202-S"/>
    <m/>
    <m/>
    <m/>
    <m/>
    <m/>
    <m/>
    <s v="202-S"/>
    <m/>
    <m/>
    <m/>
  </r>
  <r>
    <n v="46"/>
    <x v="35"/>
    <x v="41"/>
    <s v="MĐ 23"/>
    <s v="Trang bị điện"/>
    <n v="8"/>
    <s v="408-S"/>
    <s v="408-S"/>
    <m/>
    <m/>
    <m/>
    <m/>
    <m/>
    <m/>
    <m/>
    <m/>
    <m/>
    <s v="408-S"/>
    <m/>
    <m/>
    <m/>
    <m/>
    <m/>
    <m/>
    <m/>
    <m/>
    <m/>
  </r>
  <r>
    <n v="46"/>
    <x v="35"/>
    <x v="41"/>
    <s v="MĐ 23"/>
    <s v="Thi kết thúc môn"/>
    <n v="4"/>
    <m/>
    <m/>
    <m/>
    <m/>
    <m/>
    <m/>
    <m/>
    <m/>
    <m/>
    <m/>
    <m/>
    <m/>
    <m/>
    <m/>
    <m/>
    <m/>
    <m/>
    <m/>
    <s v="408-C"/>
    <m/>
    <m/>
  </r>
  <r>
    <n v="46"/>
    <x v="35"/>
    <x v="40"/>
    <s v="MĐ 23"/>
    <s v="Thi kết thúc môn"/>
    <n v="4"/>
    <m/>
    <m/>
    <m/>
    <m/>
    <m/>
    <m/>
    <m/>
    <m/>
    <m/>
    <m/>
    <m/>
    <m/>
    <m/>
    <m/>
    <m/>
    <m/>
    <m/>
    <m/>
    <s v="408-C"/>
    <m/>
    <m/>
  </r>
  <r>
    <n v="46"/>
    <x v="35"/>
    <x v="49"/>
    <s v="MĐ 26"/>
    <s v=" Điều khiển lập trình PLC"/>
    <n v="8"/>
    <m/>
    <m/>
    <s v="402-S"/>
    <s v="402-S"/>
    <m/>
    <m/>
    <m/>
    <s v="402-S"/>
    <s v="402-S"/>
    <m/>
    <m/>
    <m/>
    <m/>
    <m/>
    <m/>
    <m/>
    <m/>
    <m/>
    <m/>
    <m/>
    <m/>
  </r>
  <r>
    <n v="46"/>
    <x v="35"/>
    <x v="49"/>
    <s v="MĐ 26"/>
    <s v="Thi kết thúc môn"/>
    <n v="4"/>
    <m/>
    <m/>
    <m/>
    <m/>
    <m/>
    <m/>
    <m/>
    <m/>
    <m/>
    <m/>
    <m/>
    <m/>
    <m/>
    <m/>
    <s v="402-S"/>
    <m/>
    <m/>
    <m/>
    <m/>
    <m/>
    <m/>
  </r>
  <r>
    <n v="46"/>
    <x v="35"/>
    <x v="43"/>
    <s v="MĐ 26"/>
    <s v="Thi kết thúc môn"/>
    <n v="4"/>
    <m/>
    <m/>
    <m/>
    <m/>
    <m/>
    <m/>
    <m/>
    <m/>
    <m/>
    <m/>
    <m/>
    <m/>
    <m/>
    <m/>
    <s v="402-S"/>
    <m/>
    <m/>
    <m/>
    <m/>
    <m/>
    <m/>
  </r>
  <r>
    <n v="46"/>
    <x v="35"/>
    <x v="50"/>
    <s v="MĐ 27"/>
    <s v="Điều khiển lập trình PLC nâng cao"/>
    <n v="8"/>
    <m/>
    <m/>
    <m/>
    <m/>
    <m/>
    <m/>
    <m/>
    <m/>
    <m/>
    <m/>
    <m/>
    <m/>
    <m/>
    <m/>
    <m/>
    <s v="407-C"/>
    <m/>
    <m/>
    <m/>
    <m/>
    <m/>
  </r>
  <r>
    <n v="47"/>
    <x v="36"/>
    <x v="51"/>
    <m/>
    <s v="TTTN"/>
    <m/>
    <m/>
    <m/>
    <m/>
    <m/>
    <m/>
    <m/>
    <m/>
    <m/>
    <m/>
    <m/>
    <m/>
    <m/>
    <m/>
    <m/>
    <m/>
    <m/>
    <m/>
    <m/>
    <m/>
    <m/>
    <m/>
  </r>
  <r>
    <n v="48"/>
    <x v="37"/>
    <x v="52"/>
    <s v="MH 17"/>
    <s v="Cung cấp điện"/>
    <n v="5"/>
    <m/>
    <m/>
    <m/>
    <m/>
    <s v="106-S"/>
    <m/>
    <m/>
    <m/>
    <m/>
    <m/>
    <s v="106-S"/>
    <m/>
    <m/>
    <m/>
    <m/>
    <m/>
    <m/>
    <s v="106-S"/>
    <m/>
    <m/>
    <m/>
  </r>
  <r>
    <n v="48"/>
    <x v="37"/>
    <x v="45"/>
    <s v="MĐ 20"/>
    <s v="Kỹ thuật cảm biến"/>
    <n v="8"/>
    <s v="405-S"/>
    <s v="405-S"/>
    <s v="405-S"/>
    <s v="405-S"/>
    <m/>
    <m/>
    <m/>
    <s v="405-S"/>
    <s v="405-S"/>
    <m/>
    <m/>
    <m/>
    <m/>
    <m/>
    <s v="405-S"/>
    <s v="405-S"/>
    <m/>
    <m/>
    <m/>
    <m/>
    <m/>
  </r>
  <r>
    <n v="48"/>
    <x v="37"/>
    <x v="18"/>
    <s v="MH 06"/>
    <s v="Tiếng anh"/>
    <n v="5"/>
    <m/>
    <m/>
    <m/>
    <m/>
    <m/>
    <m/>
    <m/>
    <m/>
    <m/>
    <m/>
    <m/>
    <s v="307-S"/>
    <m/>
    <m/>
    <m/>
    <m/>
    <m/>
    <m/>
    <s v="307-S"/>
    <m/>
    <m/>
  </r>
  <r>
    <n v="48"/>
    <x v="37"/>
    <x v="53"/>
    <s v="MH 02"/>
    <s v="Pháp luật"/>
    <n v="5"/>
    <m/>
    <m/>
    <m/>
    <m/>
    <m/>
    <m/>
    <m/>
    <m/>
    <m/>
    <s v="102-S"/>
    <m/>
    <m/>
    <m/>
    <m/>
    <m/>
    <m/>
    <s v="102-S"/>
    <m/>
    <m/>
    <m/>
    <m/>
  </r>
  <r>
    <n v="49"/>
    <x v="38"/>
    <x v="49"/>
    <s v="MĐ 20"/>
    <s v="Thi kết thúc môn"/>
    <n v="4"/>
    <m/>
    <m/>
    <m/>
    <m/>
    <s v="503-S"/>
    <m/>
    <m/>
    <m/>
    <m/>
    <m/>
    <m/>
    <m/>
    <m/>
    <m/>
    <m/>
    <m/>
    <m/>
    <m/>
    <m/>
    <m/>
    <m/>
  </r>
  <r>
    <n v="49"/>
    <x v="38"/>
    <x v="43"/>
    <s v="MĐ 20"/>
    <s v="Thi kết thúc môn"/>
    <n v="4"/>
    <m/>
    <m/>
    <m/>
    <m/>
    <s v="503-S"/>
    <m/>
    <m/>
    <m/>
    <m/>
    <m/>
    <m/>
    <m/>
    <m/>
    <m/>
    <m/>
    <m/>
    <m/>
    <m/>
    <m/>
    <m/>
    <m/>
  </r>
  <r>
    <n v="49"/>
    <x v="38"/>
    <x v="24"/>
    <s v="MH 03"/>
    <s v="Giáo dục thể chất"/>
    <n v="3"/>
    <s v="TTVH-S"/>
    <s v="TTVH-S"/>
    <m/>
    <m/>
    <m/>
    <m/>
    <m/>
    <m/>
    <m/>
    <m/>
    <m/>
    <m/>
    <m/>
    <m/>
    <m/>
    <m/>
    <m/>
    <m/>
    <m/>
    <m/>
    <m/>
  </r>
  <r>
    <n v="49"/>
    <x v="38"/>
    <x v="24"/>
    <s v="MH 03"/>
    <s v="Thi kết thúc môn"/>
    <n v="2"/>
    <m/>
    <m/>
    <m/>
    <s v="TTVH-C"/>
    <m/>
    <m/>
    <m/>
    <m/>
    <m/>
    <m/>
    <m/>
    <m/>
    <m/>
    <m/>
    <m/>
    <m/>
    <m/>
    <m/>
    <m/>
    <m/>
    <m/>
  </r>
  <r>
    <n v="49"/>
    <x v="38"/>
    <x v="54"/>
    <s v="MH 03"/>
    <s v="Thi kết thúc môn"/>
    <n v="2"/>
    <m/>
    <m/>
    <m/>
    <s v="TTVH-C"/>
    <m/>
    <m/>
    <m/>
    <m/>
    <m/>
    <m/>
    <m/>
    <m/>
    <m/>
    <m/>
    <m/>
    <m/>
    <m/>
    <m/>
    <m/>
    <m/>
    <m/>
  </r>
  <r>
    <n v="49"/>
    <x v="38"/>
    <x v="1"/>
    <s v="MH 03"/>
    <s v="Thi kết thúc môn"/>
    <n v="2"/>
    <m/>
    <m/>
    <m/>
    <m/>
    <m/>
    <m/>
    <m/>
    <m/>
    <m/>
    <m/>
    <m/>
    <m/>
    <m/>
    <m/>
    <m/>
    <m/>
    <m/>
    <m/>
    <m/>
    <m/>
    <m/>
  </r>
  <r>
    <n v="49"/>
    <x v="38"/>
    <x v="51"/>
    <s v="MĐ 29"/>
    <s v="Thực tập tốt nghiệp"/>
    <m/>
    <m/>
    <m/>
    <m/>
    <m/>
    <m/>
    <m/>
    <m/>
    <m/>
    <m/>
    <m/>
    <m/>
    <m/>
    <m/>
    <m/>
    <m/>
    <m/>
    <m/>
    <m/>
    <m/>
    <m/>
    <m/>
  </r>
  <r>
    <n v="50"/>
    <x v="39"/>
    <x v="55"/>
    <s v="MH 17"/>
    <s v="Cung cấp điện"/>
    <n v="5"/>
    <s v="207-S"/>
    <s v="207-S"/>
    <m/>
    <m/>
    <m/>
    <m/>
    <m/>
    <m/>
    <m/>
    <m/>
    <m/>
    <m/>
    <m/>
    <m/>
    <m/>
    <m/>
    <m/>
    <m/>
    <m/>
    <m/>
    <m/>
  </r>
  <r>
    <n v="50"/>
    <x v="39"/>
    <x v="55"/>
    <s v="MH 17"/>
    <s v="Thi kết thúc môn"/>
    <n v="2"/>
    <m/>
    <m/>
    <m/>
    <s v="208-S"/>
    <m/>
    <m/>
    <m/>
    <m/>
    <m/>
    <m/>
    <m/>
    <m/>
    <m/>
    <m/>
    <m/>
    <m/>
    <m/>
    <m/>
    <m/>
    <m/>
    <m/>
  </r>
  <r>
    <n v="50"/>
    <x v="39"/>
    <x v="56"/>
    <s v="MH 17"/>
    <s v="Thi kết thúc môn"/>
    <n v="2"/>
    <m/>
    <m/>
    <m/>
    <s v="208-S"/>
    <m/>
    <m/>
    <m/>
    <m/>
    <m/>
    <m/>
    <m/>
    <m/>
    <m/>
    <m/>
    <m/>
    <m/>
    <m/>
    <m/>
    <m/>
    <m/>
    <m/>
  </r>
  <r>
    <n v="50"/>
    <x v="39"/>
    <x v="51"/>
    <m/>
    <s v="Dự kiến TTTN"/>
    <m/>
    <m/>
    <m/>
    <m/>
    <m/>
    <m/>
    <m/>
    <m/>
    <m/>
    <m/>
    <m/>
    <m/>
    <m/>
    <m/>
    <m/>
    <m/>
    <m/>
    <m/>
    <m/>
    <m/>
    <m/>
    <m/>
  </r>
  <r>
    <n v="51"/>
    <x v="40"/>
    <x v="51"/>
    <s v="MĐ 29"/>
    <s v="Thực tập tốt nghiệp"/>
    <m/>
    <m/>
    <m/>
    <m/>
    <m/>
    <m/>
    <m/>
    <m/>
    <m/>
    <m/>
    <m/>
    <m/>
    <m/>
    <m/>
    <m/>
    <m/>
    <m/>
    <m/>
    <m/>
    <m/>
    <m/>
    <m/>
  </r>
  <r>
    <n v="52"/>
    <x v="41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53"/>
    <x v="42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54"/>
    <x v="43"/>
    <x v="2"/>
    <s v="Văn hóa"/>
    <m/>
    <m/>
    <m/>
    <m/>
    <m/>
    <m/>
    <m/>
    <m/>
    <m/>
    <m/>
    <m/>
    <m/>
    <m/>
    <m/>
    <m/>
    <m/>
    <m/>
    <m/>
    <m/>
    <m/>
    <m/>
    <m/>
    <m/>
  </r>
  <r>
    <n v="54"/>
    <x v="43"/>
    <x v="49"/>
    <s v="MĐ 23 "/>
    <s v="Điều khiển lập trình PLC"/>
    <n v="8"/>
    <s v="403-C"/>
    <s v="403-C"/>
    <m/>
    <m/>
    <m/>
    <m/>
    <m/>
    <m/>
    <m/>
    <s v="402-S"/>
    <s v="402-S"/>
    <s v="402-S"/>
    <m/>
    <m/>
    <m/>
    <s v="402-S"/>
    <s v="402-S"/>
    <s v="402-S"/>
    <s v="402-S"/>
    <m/>
    <m/>
  </r>
  <r>
    <n v="55"/>
    <x v="44"/>
    <x v="2"/>
    <s v="Văn hóa"/>
    <m/>
    <m/>
    <m/>
    <m/>
    <m/>
    <m/>
    <m/>
    <m/>
    <m/>
    <m/>
    <m/>
    <m/>
    <m/>
    <m/>
    <m/>
    <m/>
    <m/>
    <m/>
    <m/>
    <m/>
    <m/>
    <m/>
    <m/>
  </r>
  <r>
    <n v="55"/>
    <x v="44"/>
    <x v="42"/>
    <s v="MĐ 23"/>
    <s v=" Điều khiển lập trình PLC"/>
    <n v="2"/>
    <m/>
    <m/>
    <s v="403-C"/>
    <m/>
    <m/>
    <m/>
    <m/>
    <m/>
    <m/>
    <m/>
    <m/>
    <m/>
    <m/>
    <m/>
    <m/>
    <m/>
    <m/>
    <m/>
    <m/>
    <m/>
    <m/>
  </r>
  <r>
    <n v="55"/>
    <x v="44"/>
    <x v="41"/>
    <s v="MĐ 23"/>
    <s v="Thi kết thúc môn"/>
    <n v="4"/>
    <m/>
    <m/>
    <m/>
    <m/>
    <s v="403-C"/>
    <m/>
    <m/>
    <m/>
    <m/>
    <m/>
    <m/>
    <m/>
    <m/>
    <m/>
    <m/>
    <m/>
    <m/>
    <m/>
    <m/>
    <m/>
    <m/>
  </r>
  <r>
    <n v="55"/>
    <x v="44"/>
    <x v="48"/>
    <s v="MĐ 23"/>
    <s v="Thi kết thúc môn"/>
    <n v="4"/>
    <m/>
    <m/>
    <m/>
    <m/>
    <s v="403-C"/>
    <m/>
    <m/>
    <m/>
    <m/>
    <m/>
    <m/>
    <m/>
    <m/>
    <m/>
    <m/>
    <m/>
    <m/>
    <m/>
    <m/>
    <m/>
    <m/>
  </r>
  <r>
    <n v="55"/>
    <x v="44"/>
    <x v="47"/>
    <s v="MĐ 21"/>
    <s v="Trang bị điện"/>
    <n v="8"/>
    <s v="404-S"/>
    <s v="404-S"/>
    <m/>
    <s v="404-S"/>
    <m/>
    <m/>
    <m/>
    <s v="404-S"/>
    <s v="404-S"/>
    <s v="404-S"/>
    <s v="404-S"/>
    <s v="404-S"/>
    <m/>
    <m/>
    <s v="404-S"/>
    <s v="404-S"/>
    <s v="404-S"/>
    <s v="404-S"/>
    <m/>
    <m/>
    <m/>
  </r>
  <r>
    <n v="56"/>
    <x v="45"/>
    <x v="2"/>
    <s v="Văn hóa"/>
    <m/>
    <m/>
    <m/>
    <m/>
    <m/>
    <m/>
    <m/>
    <m/>
    <m/>
    <m/>
    <m/>
    <m/>
    <m/>
    <m/>
    <m/>
    <m/>
    <m/>
    <m/>
    <m/>
    <m/>
    <m/>
    <m/>
    <m/>
  </r>
  <r>
    <n v="56"/>
    <x v="45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56"/>
    <x v="45"/>
    <x v="56"/>
    <s v="MH 17"/>
    <s v="Truyền động điện"/>
    <n v="5"/>
    <m/>
    <m/>
    <m/>
    <m/>
    <s v="303-S"/>
    <m/>
    <m/>
    <m/>
    <m/>
    <m/>
    <m/>
    <m/>
    <m/>
    <m/>
    <m/>
    <m/>
    <s v="303-S"/>
    <m/>
    <m/>
    <m/>
    <m/>
  </r>
  <r>
    <n v="56"/>
    <x v="45"/>
    <x v="57"/>
    <s v="MH 16"/>
    <s v=" Cung cấp điện"/>
    <n v="5"/>
    <s v="205-S"/>
    <s v="205-S"/>
    <s v="205-S"/>
    <s v="205-S"/>
    <m/>
    <m/>
    <m/>
    <m/>
    <m/>
    <m/>
    <m/>
    <m/>
    <m/>
    <m/>
    <s v="205-S"/>
    <s v="205-S"/>
    <m/>
    <s v="205-S"/>
    <s v="205-S"/>
    <m/>
    <m/>
  </r>
  <r>
    <n v="57"/>
    <x v="46"/>
    <x v="2"/>
    <s v="Văn hóa"/>
    <m/>
    <m/>
    <m/>
    <m/>
    <m/>
    <m/>
    <m/>
    <m/>
    <m/>
    <m/>
    <m/>
    <m/>
    <m/>
    <m/>
    <m/>
    <m/>
    <m/>
    <m/>
    <m/>
    <m/>
    <m/>
    <m/>
    <m/>
  </r>
  <r>
    <n v="57"/>
    <x v="46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57"/>
    <x v="46"/>
    <x v="56"/>
    <s v="MH 16"/>
    <s v="Cung cấp điện"/>
    <n v="5"/>
    <s v="303-S"/>
    <s v="303-S"/>
    <s v="303-S"/>
    <m/>
    <m/>
    <m/>
    <m/>
    <m/>
    <m/>
    <m/>
    <m/>
    <m/>
    <m/>
    <m/>
    <s v="303-S"/>
    <s v="303-S"/>
    <m/>
    <s v="303-S"/>
    <s v="303-S"/>
    <m/>
    <m/>
  </r>
  <r>
    <n v="57"/>
    <x v="46"/>
    <x v="58"/>
    <s v="MĐ 18"/>
    <s v="Kỹ thuật cảm biến"/>
    <n v="8"/>
    <m/>
    <m/>
    <m/>
    <s v="405-C"/>
    <s v="405-C"/>
    <m/>
    <m/>
    <m/>
    <m/>
    <m/>
    <m/>
    <m/>
    <m/>
    <m/>
    <m/>
    <m/>
    <s v="405-C"/>
    <m/>
    <m/>
    <m/>
    <m/>
  </r>
  <r>
    <n v="63"/>
    <x v="47"/>
    <x v="33"/>
    <s v="MH 06"/>
    <s v="Tiếng anh"/>
    <n v="5"/>
    <m/>
    <m/>
    <m/>
    <m/>
    <m/>
    <m/>
    <m/>
    <m/>
    <s v="205-C"/>
    <m/>
    <m/>
    <m/>
    <m/>
    <m/>
    <s v="103-S"/>
    <m/>
    <m/>
    <m/>
    <m/>
    <m/>
    <m/>
  </r>
  <r>
    <n v="63"/>
    <x v="47"/>
    <x v="45"/>
    <s v="MĐ 07"/>
    <s v="Thi kết thúc môn"/>
    <n v="8"/>
    <m/>
    <m/>
    <m/>
    <m/>
    <s v="P.CĐT (ODA) - S"/>
    <m/>
    <m/>
    <m/>
    <m/>
    <m/>
    <m/>
    <m/>
    <m/>
    <m/>
    <m/>
    <m/>
    <m/>
    <m/>
    <m/>
    <m/>
    <m/>
  </r>
  <r>
    <n v="63"/>
    <x v="47"/>
    <x v="50"/>
    <s v="MĐ 07"/>
    <s v="Thi kết thúc môn"/>
    <n v="8"/>
    <m/>
    <m/>
    <m/>
    <m/>
    <s v="P.CĐT (ODA) - S"/>
    <m/>
    <m/>
    <m/>
    <m/>
    <m/>
    <m/>
    <m/>
    <m/>
    <m/>
    <m/>
    <m/>
    <m/>
    <m/>
    <m/>
    <m/>
    <m/>
  </r>
  <r>
    <n v="63"/>
    <x v="47"/>
    <x v="48"/>
    <s v="MĐ 04"/>
    <s v="Kỹ thuật điều khiển và hệ thống công nghệ thông tin cơ bản"/>
    <n v="8"/>
    <s v="301-C"/>
    <s v="301-C"/>
    <s v="301-C"/>
    <s v="301-C"/>
    <m/>
    <m/>
    <m/>
    <s v="301-S"/>
    <m/>
    <m/>
    <m/>
    <m/>
    <m/>
    <m/>
    <m/>
    <m/>
    <m/>
    <m/>
    <m/>
    <m/>
    <m/>
  </r>
  <r>
    <n v="63"/>
    <x v="47"/>
    <x v="48"/>
    <s v="MĐ 04"/>
    <s v="Thi kết thúc môn"/>
    <n v="8"/>
    <m/>
    <m/>
    <m/>
    <m/>
    <m/>
    <m/>
    <m/>
    <m/>
    <m/>
    <m/>
    <m/>
    <s v="301-S"/>
    <m/>
    <m/>
    <m/>
    <m/>
    <m/>
    <m/>
    <m/>
    <m/>
    <m/>
  </r>
  <r>
    <n v="63"/>
    <x v="47"/>
    <x v="40"/>
    <s v="MĐ 04"/>
    <s v="Thi kết thúc môn"/>
    <n v="8"/>
    <m/>
    <m/>
    <m/>
    <m/>
    <m/>
    <m/>
    <m/>
    <m/>
    <m/>
    <m/>
    <m/>
    <s v="301-S"/>
    <m/>
    <m/>
    <m/>
    <m/>
    <m/>
    <m/>
    <m/>
    <m/>
    <m/>
  </r>
  <r>
    <n v="63"/>
    <x v="47"/>
    <x v="41"/>
    <s v="MĐ 11"/>
    <s v="Kỹ thuật điện cơ bản"/>
    <n v="8"/>
    <m/>
    <m/>
    <m/>
    <m/>
    <m/>
    <m/>
    <m/>
    <m/>
    <m/>
    <s v="301-S"/>
    <s v="301-S"/>
    <m/>
    <m/>
    <m/>
    <m/>
    <s v="301-S"/>
    <s v="301-S"/>
    <s v="301-S"/>
    <m/>
    <m/>
    <m/>
  </r>
  <r>
    <n v="64"/>
    <x v="48"/>
    <x v="59"/>
    <s v="MH 06"/>
    <s v="Tiếng anh"/>
    <n v="5"/>
    <m/>
    <m/>
    <m/>
    <s v="101-S"/>
    <s v="101-S"/>
    <m/>
    <m/>
    <m/>
    <m/>
    <s v="101-S"/>
    <m/>
    <m/>
    <m/>
    <m/>
    <s v="101-S"/>
    <m/>
    <m/>
    <m/>
    <m/>
    <m/>
    <m/>
  </r>
  <r>
    <n v="64"/>
    <x v="48"/>
    <x v="60"/>
    <s v="MĐ 24"/>
    <s v="Điều khiển lập trình PLC nâng cao"/>
    <n v="8"/>
    <s v="403-S"/>
    <s v="403-S"/>
    <s v="403-S"/>
    <m/>
    <m/>
    <m/>
    <m/>
    <s v="403-S"/>
    <s v="403-S"/>
    <m/>
    <m/>
    <m/>
    <m/>
    <m/>
    <m/>
    <s v="403-S"/>
    <m/>
    <m/>
    <m/>
    <m/>
    <m/>
  </r>
  <r>
    <n v="64"/>
    <x v="48"/>
    <x v="61"/>
    <s v="MĐ 27"/>
    <s v=" Hệ thống SCADA"/>
    <n v="8"/>
    <m/>
    <m/>
    <m/>
    <m/>
    <m/>
    <m/>
    <m/>
    <m/>
    <m/>
    <m/>
    <s v="P.Đ-ĐT (ODA) - S"/>
    <s v="P.Đ-ĐT (ODA) - S"/>
    <m/>
    <m/>
    <m/>
    <m/>
    <s v="P.Đ-ĐT (ODA) - S"/>
    <s v="P.Đ-ĐT (ODA) - S"/>
    <s v="P.Đ-ĐT (ODA) - S"/>
    <m/>
    <m/>
  </r>
  <r>
    <n v="65"/>
    <x v="49"/>
    <x v="62"/>
    <s v="MĐ 27"/>
    <s v="Thiết kế lắp đặt hệ thống smart home"/>
    <n v="8"/>
    <s v="501-S"/>
    <s v="501-S"/>
    <m/>
    <m/>
    <m/>
    <m/>
    <m/>
    <m/>
    <m/>
    <m/>
    <m/>
    <m/>
    <m/>
    <m/>
    <m/>
    <m/>
    <m/>
    <m/>
    <m/>
    <m/>
    <m/>
  </r>
  <r>
    <n v="65"/>
    <x v="49"/>
    <x v="62"/>
    <s v="MĐ 27"/>
    <s v="Thi kết thúc môn"/>
    <n v="4"/>
    <m/>
    <m/>
    <m/>
    <m/>
    <m/>
    <m/>
    <m/>
    <m/>
    <m/>
    <m/>
    <s v="501-S"/>
    <m/>
    <m/>
    <m/>
    <m/>
    <m/>
    <m/>
    <m/>
    <m/>
    <m/>
    <m/>
  </r>
  <r>
    <n v="65"/>
    <x v="49"/>
    <x v="58"/>
    <s v="MĐ 27"/>
    <s v="Thi kết thúc môn"/>
    <n v="4"/>
    <m/>
    <m/>
    <m/>
    <m/>
    <m/>
    <m/>
    <m/>
    <m/>
    <m/>
    <m/>
    <s v="501-S"/>
    <m/>
    <m/>
    <m/>
    <m/>
    <m/>
    <m/>
    <m/>
    <m/>
    <m/>
    <m/>
  </r>
  <r>
    <n v="65"/>
    <x v="49"/>
    <x v="42"/>
    <s v="MĐ 23"/>
    <s v="Điều khiển lập trình PLC"/>
    <n v="8"/>
    <m/>
    <m/>
    <m/>
    <s v="402-C"/>
    <s v="402-C"/>
    <m/>
    <m/>
    <s v="402-C"/>
    <s v="402-C"/>
    <s v="402-C"/>
    <m/>
    <m/>
    <m/>
    <m/>
    <s v="402-C"/>
    <s v="402-C"/>
    <m/>
    <s v="402-C"/>
    <s v="402-C"/>
    <m/>
    <m/>
  </r>
  <r>
    <n v="65"/>
    <x v="49"/>
    <x v="29"/>
    <s v="MH 05"/>
    <s v="Tin học"/>
    <n v="5"/>
    <m/>
    <m/>
    <s v="204-S"/>
    <m/>
    <m/>
    <m/>
    <m/>
    <m/>
    <m/>
    <m/>
    <m/>
    <s v="202-S"/>
    <m/>
    <m/>
    <m/>
    <m/>
    <m/>
    <m/>
    <m/>
    <m/>
    <m/>
  </r>
  <r>
    <n v="65"/>
    <x v="49"/>
    <x v="29"/>
    <s v="MH 05"/>
    <s v="Thi kết thúc môn"/>
    <s v="Từ 13h00"/>
    <m/>
    <m/>
    <m/>
    <m/>
    <m/>
    <m/>
    <m/>
    <m/>
    <m/>
    <m/>
    <m/>
    <m/>
    <m/>
    <m/>
    <m/>
    <m/>
    <s v="202-C"/>
    <m/>
    <m/>
    <m/>
    <m/>
  </r>
  <r>
    <n v="65"/>
    <x v="49"/>
    <x v="20"/>
    <s v="MH 05"/>
    <s v="Thi kết thúc môn"/>
    <s v="Từ 13h00"/>
    <m/>
    <m/>
    <m/>
    <m/>
    <m/>
    <m/>
    <m/>
    <m/>
    <m/>
    <m/>
    <m/>
    <m/>
    <m/>
    <m/>
    <m/>
    <m/>
    <s v="202-C"/>
    <m/>
    <m/>
    <m/>
    <m/>
  </r>
  <r>
    <n v="66"/>
    <x v="50"/>
    <x v="63"/>
    <s v="MĐ 26"/>
    <s v="Hệ thống SCADA"/>
    <n v="8"/>
    <m/>
    <m/>
    <s v="P.Đ-ĐT (ODA) - S"/>
    <s v="P.Đ-ĐT (ODA) - S"/>
    <s v="P.Đ-ĐT (ODA) - S"/>
    <m/>
    <m/>
    <m/>
    <s v="P.Đ-ĐT (ODA) - S"/>
    <s v="P.Đ-ĐT (ODA) - S"/>
    <m/>
    <m/>
    <m/>
    <m/>
    <s v="P.Đ-ĐT (ODA) - S"/>
    <s v="P.Đ-ĐT (ODA) - S"/>
    <m/>
    <m/>
    <m/>
    <m/>
    <m/>
  </r>
  <r>
    <n v="66"/>
    <x v="50"/>
    <x v="51"/>
    <s v="MĐ 29"/>
    <s v="Đồ án tốt nghiệp"/>
    <m/>
    <m/>
    <m/>
    <m/>
    <m/>
    <m/>
    <m/>
    <m/>
    <s v="ĐATN"/>
    <m/>
    <m/>
    <s v="ĐATN"/>
    <s v="ĐATN"/>
    <m/>
    <m/>
    <m/>
    <m/>
    <s v="ĐATN"/>
    <s v="ĐATN"/>
    <s v="ĐATN"/>
    <m/>
    <m/>
  </r>
  <r>
    <n v="67"/>
    <x v="51"/>
    <x v="30"/>
    <s v="MH 05"/>
    <s v="Tin học"/>
    <n v="5"/>
    <m/>
    <s v="204-S"/>
    <m/>
    <m/>
    <m/>
    <m/>
    <m/>
    <s v="204-S"/>
    <m/>
    <m/>
    <m/>
    <m/>
    <m/>
    <m/>
    <m/>
    <m/>
    <m/>
    <m/>
    <s v="204-S"/>
    <m/>
    <m/>
  </r>
  <r>
    <n v="67"/>
    <x v="51"/>
    <x v="46"/>
    <s v="MĐ 25"/>
    <s v="Lắp đặt bảo dưỡng hệ thống cơ điện tử"/>
    <n v="8"/>
    <m/>
    <m/>
    <m/>
    <s v="505-S"/>
    <m/>
    <m/>
    <m/>
    <m/>
    <s v="505-S"/>
    <s v="505-S"/>
    <s v="505-S"/>
    <s v="505-S"/>
    <m/>
    <m/>
    <m/>
    <s v="505-S"/>
    <s v="505-S"/>
    <s v="505-S"/>
    <m/>
    <m/>
    <m/>
  </r>
  <r>
    <n v="68"/>
    <x v="52"/>
    <x v="51"/>
    <m/>
    <s v="Học tập tại DN (MĐ 04 - 160h, MĐ 05 - 160h, MĐ 06 - 160h)"/>
    <m/>
    <m/>
    <m/>
    <m/>
    <m/>
    <m/>
    <m/>
    <m/>
    <m/>
    <m/>
    <m/>
    <m/>
    <m/>
    <m/>
    <m/>
    <m/>
    <m/>
    <m/>
    <m/>
    <m/>
    <m/>
    <m/>
  </r>
  <r>
    <n v="68"/>
    <x v="52"/>
    <x v="43"/>
    <s v="MĐ 07"/>
    <s v="Lắp đặt và kiểm tra các bộ điều khiển khí nén, điện - khí nén, thủy lực và điện - thủy lực"/>
    <m/>
    <m/>
    <m/>
    <m/>
    <m/>
    <m/>
    <m/>
    <m/>
    <m/>
    <m/>
    <m/>
    <m/>
    <m/>
    <m/>
    <m/>
    <m/>
    <s v="P.CĐT (ODA) - S"/>
    <s v="P.CĐT (ODA) - S"/>
    <s v="P.CĐT (ODA) - S"/>
    <m/>
    <m/>
    <m/>
  </r>
  <r>
    <n v="68"/>
    <x v="52"/>
    <x v="46"/>
    <s v="MĐ 03"/>
    <s v="Lắp đặt hệ thống điện"/>
    <m/>
    <m/>
    <m/>
    <m/>
    <m/>
    <m/>
    <m/>
    <m/>
    <m/>
    <m/>
    <m/>
    <m/>
    <m/>
    <m/>
    <m/>
    <m/>
    <m/>
    <m/>
    <m/>
    <s v="505-S"/>
    <m/>
    <m/>
  </r>
  <r>
    <n v="68"/>
    <x v="52"/>
    <x v="54"/>
    <s v="MH 03"/>
    <s v="Giáo dục thể chất "/>
    <n v="3"/>
    <m/>
    <m/>
    <m/>
    <m/>
    <m/>
    <m/>
    <m/>
    <m/>
    <m/>
    <m/>
    <m/>
    <m/>
    <m/>
    <m/>
    <s v="TTVH-S"/>
    <m/>
    <m/>
    <m/>
    <m/>
    <m/>
    <m/>
  </r>
  <r>
    <n v="69"/>
    <x v="53"/>
    <x v="51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69"/>
    <x v="53"/>
    <x v="51"/>
    <m/>
    <s v="Nghỉ hè "/>
    <m/>
    <m/>
    <m/>
    <m/>
    <m/>
    <m/>
    <m/>
    <m/>
    <m/>
    <m/>
    <m/>
    <s v="Hè"/>
    <s v="Hè"/>
    <m/>
    <m/>
    <s v="Hè"/>
    <s v="Hè"/>
    <s v="Hè"/>
    <s v="Hè"/>
    <s v="Hè"/>
    <m/>
    <m/>
  </r>
  <r>
    <n v="70"/>
    <x v="54"/>
    <x v="64"/>
    <s v="MĐ 14"/>
    <s v="Thi kết thúc môn"/>
    <n v="4"/>
    <s v="504-C"/>
    <m/>
    <m/>
    <m/>
    <m/>
    <m/>
    <m/>
    <m/>
    <m/>
    <m/>
    <m/>
    <m/>
    <m/>
    <m/>
    <m/>
    <m/>
    <m/>
    <m/>
    <m/>
    <m/>
    <m/>
  </r>
  <r>
    <n v="70"/>
    <x v="54"/>
    <x v="65"/>
    <s v="MĐ 14"/>
    <s v="Thi kết thúc môn"/>
    <n v="4"/>
    <s v="504-C"/>
    <m/>
    <m/>
    <m/>
    <m/>
    <m/>
    <m/>
    <m/>
    <m/>
    <m/>
    <m/>
    <m/>
    <m/>
    <m/>
    <m/>
    <m/>
    <m/>
    <m/>
    <m/>
    <m/>
    <m/>
  </r>
  <r>
    <n v="70"/>
    <x v="54"/>
    <x v="8"/>
    <s v="MH 02"/>
    <s v="Pháp luật"/>
    <n v="5"/>
    <m/>
    <m/>
    <m/>
    <s v="103-S"/>
    <m/>
    <m/>
    <m/>
    <s v="103-S"/>
    <m/>
    <m/>
    <m/>
    <m/>
    <m/>
    <m/>
    <m/>
    <s v="105-S"/>
    <m/>
    <m/>
    <m/>
    <m/>
    <m/>
  </r>
  <r>
    <n v="70"/>
    <x v="54"/>
    <x v="18"/>
    <s v="MH 06"/>
    <s v="Tiếng anh"/>
    <n v="5"/>
    <m/>
    <m/>
    <m/>
    <m/>
    <m/>
    <m/>
    <m/>
    <m/>
    <m/>
    <m/>
    <m/>
    <s v="307-S"/>
    <m/>
    <m/>
    <m/>
    <m/>
    <m/>
    <m/>
    <s v="307-S"/>
    <m/>
    <m/>
  </r>
  <r>
    <n v="70"/>
    <x v="54"/>
    <x v="66"/>
    <s v="MH 07"/>
    <s v="An toàn lao động"/>
    <n v="5"/>
    <m/>
    <s v="206-S"/>
    <s v="206-S"/>
    <m/>
    <m/>
    <m/>
    <m/>
    <m/>
    <s v="103-S"/>
    <s v="103-S"/>
    <m/>
    <m/>
    <m/>
    <m/>
    <s v="206-S"/>
    <m/>
    <m/>
    <s v="206-S"/>
    <m/>
    <m/>
    <m/>
  </r>
  <r>
    <n v="70"/>
    <x v="54"/>
    <x v="57"/>
    <s v="MĐ 18"/>
    <s v=" Kỹ thuật cảm biến"/>
    <n v="8"/>
    <m/>
    <m/>
    <m/>
    <m/>
    <s v="405-S"/>
    <m/>
    <m/>
    <m/>
    <m/>
    <m/>
    <s v="405-S"/>
    <m/>
    <m/>
    <m/>
    <m/>
    <m/>
    <s v="405-S"/>
    <m/>
    <m/>
    <m/>
    <m/>
  </r>
  <r>
    <n v="71"/>
    <x v="55"/>
    <x v="51"/>
    <s v="MĐ 28"/>
    <s v="Thực tập tốt nghiệp "/>
    <m/>
    <m/>
    <m/>
    <m/>
    <m/>
    <m/>
    <m/>
    <m/>
    <m/>
    <m/>
    <m/>
    <m/>
    <m/>
    <m/>
    <m/>
    <m/>
    <m/>
    <m/>
    <m/>
    <m/>
    <m/>
    <m/>
  </r>
  <r>
    <n v="72"/>
    <x v="56"/>
    <x v="37"/>
    <s v="MH 01"/>
    <s v="Giáo dục chính trị"/>
    <n v="5"/>
    <m/>
    <m/>
    <m/>
    <s v="106-S"/>
    <m/>
    <m/>
    <m/>
    <m/>
    <m/>
    <m/>
    <m/>
    <m/>
    <m/>
    <m/>
    <m/>
    <m/>
    <m/>
    <m/>
    <m/>
    <m/>
    <m/>
  </r>
  <r>
    <n v="72"/>
    <x v="56"/>
    <x v="37"/>
    <s v="MH 01"/>
    <s v="Thi kết thúc môn"/>
    <s v="Từ 7h00 - đến 9h00"/>
    <m/>
    <m/>
    <m/>
    <m/>
    <m/>
    <m/>
    <m/>
    <m/>
    <m/>
    <m/>
    <s v="205-S"/>
    <m/>
    <m/>
    <m/>
    <m/>
    <m/>
    <m/>
    <m/>
    <m/>
    <m/>
    <m/>
  </r>
  <r>
    <n v="72"/>
    <x v="56"/>
    <x v="31"/>
    <s v="MH 01"/>
    <s v="Thi kết thúc môn"/>
    <s v="Từ 7h00 - đến 9h00"/>
    <m/>
    <m/>
    <m/>
    <m/>
    <m/>
    <m/>
    <m/>
    <m/>
    <m/>
    <m/>
    <s v="205-S"/>
    <m/>
    <m/>
    <m/>
    <m/>
    <m/>
    <m/>
    <m/>
    <m/>
    <m/>
    <m/>
  </r>
  <r>
    <n v="72"/>
    <x v="56"/>
    <x v="31"/>
    <s v="MH 02"/>
    <s v="Pháp luật"/>
    <n v="5"/>
    <m/>
    <m/>
    <m/>
    <m/>
    <s v="103-S"/>
    <m/>
    <m/>
    <m/>
    <m/>
    <m/>
    <m/>
    <s v="106-S"/>
    <m/>
    <m/>
    <s v="106-S"/>
    <m/>
    <m/>
    <m/>
    <m/>
    <m/>
    <m/>
  </r>
  <r>
    <n v="72"/>
    <x v="56"/>
    <x v="67"/>
    <s v="MĐ 14"/>
    <s v=" Kỹ thuật xung - số"/>
    <n v="8"/>
    <s v="504-S"/>
    <s v="504-S"/>
    <s v="504-S"/>
    <m/>
    <m/>
    <m/>
    <m/>
    <s v="504-S"/>
    <s v="504-S"/>
    <s v="504-S"/>
    <m/>
    <m/>
    <m/>
    <m/>
    <m/>
    <s v="504-S"/>
    <s v="504-S"/>
    <s v="504-S"/>
    <s v="504-S"/>
    <m/>
    <m/>
  </r>
  <r>
    <n v="73"/>
    <x v="57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74"/>
    <x v="58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75"/>
    <x v="59"/>
    <x v="2"/>
    <s v="Văn hóa"/>
    <m/>
    <m/>
    <m/>
    <m/>
    <m/>
    <m/>
    <m/>
    <m/>
    <m/>
    <m/>
    <m/>
    <m/>
    <m/>
    <m/>
    <m/>
    <m/>
    <m/>
    <m/>
    <m/>
    <m/>
    <m/>
    <m/>
    <m/>
  </r>
  <r>
    <n v="75"/>
    <x v="59"/>
    <x v="57"/>
    <s v="MĐ 20"/>
    <s v="Thi kết thúc môn"/>
    <n v="4"/>
    <m/>
    <m/>
    <m/>
    <m/>
    <m/>
    <m/>
    <m/>
    <m/>
    <m/>
    <m/>
    <m/>
    <s v="405-C"/>
    <m/>
    <m/>
    <m/>
    <m/>
    <m/>
    <m/>
    <m/>
    <m/>
    <m/>
  </r>
  <r>
    <n v="75"/>
    <x v="59"/>
    <x v="58"/>
    <s v="MĐ 20"/>
    <s v="Thi kết thúc môn"/>
    <n v="4"/>
    <m/>
    <m/>
    <m/>
    <m/>
    <m/>
    <m/>
    <m/>
    <m/>
    <m/>
    <m/>
    <m/>
    <s v="405-C"/>
    <m/>
    <m/>
    <m/>
    <m/>
    <m/>
    <m/>
    <m/>
    <m/>
    <m/>
  </r>
  <r>
    <n v="75"/>
    <x v="59"/>
    <x v="68"/>
    <s v="MĐ 14"/>
    <s v=" Thiết kế mạch bằng máy tính"/>
    <n v="8"/>
    <s v="P.Đ-ĐT (ODA) - C"/>
    <s v="P.Đ-ĐT (ODA) - C"/>
    <s v="P.Đ-ĐT (ODA) - C"/>
    <m/>
    <m/>
    <m/>
    <m/>
    <s v="P.Đ-ĐT (ODA) - C"/>
    <s v="P.Đ-ĐT (ODA) - C"/>
    <s v="P.Đ-ĐT (ODA) - C"/>
    <m/>
    <m/>
    <m/>
    <m/>
    <m/>
    <s v="P.Đ-ĐT (ODA) - C"/>
    <s v="P.Đ-ĐT (ODA) - C"/>
    <s v="P.Đ-ĐT (ODA) - C"/>
    <s v="P.Đ-ĐT (ODA) - C"/>
    <m/>
    <m/>
  </r>
  <r>
    <n v="76"/>
    <x v="60"/>
    <x v="2"/>
    <s v="Văn hóa"/>
    <m/>
    <m/>
    <m/>
    <m/>
    <m/>
    <m/>
    <m/>
    <m/>
    <m/>
    <m/>
    <m/>
    <m/>
    <m/>
    <m/>
    <m/>
    <m/>
    <m/>
    <m/>
    <m/>
    <m/>
    <m/>
    <m/>
    <m/>
  </r>
  <r>
    <n v="76"/>
    <x v="60"/>
    <x v="68"/>
    <s v="MĐ 15"/>
    <s v="Chế tạo mạch in và hàn linh kiện"/>
    <n v="8"/>
    <m/>
    <m/>
    <m/>
    <s v="507-S"/>
    <s v="507-S"/>
    <m/>
    <m/>
    <m/>
    <m/>
    <m/>
    <s v="507-S"/>
    <s v="507-S"/>
    <m/>
    <m/>
    <s v="507-S"/>
    <m/>
    <m/>
    <m/>
    <m/>
    <m/>
    <m/>
  </r>
  <r>
    <n v="76"/>
    <x v="60"/>
    <x v="60"/>
    <s v="MĐ 21"/>
    <s v="Điều khiển lập trình PLC"/>
    <n v="8"/>
    <m/>
    <m/>
    <m/>
    <m/>
    <m/>
    <m/>
    <m/>
    <m/>
    <m/>
    <m/>
    <m/>
    <m/>
    <m/>
    <m/>
    <m/>
    <m/>
    <s v="403-C"/>
    <s v="403-C"/>
    <s v="403-C"/>
    <m/>
    <m/>
  </r>
  <r>
    <n v="77"/>
    <x v="61"/>
    <x v="2"/>
    <s v="Văn hóa"/>
    <m/>
    <m/>
    <m/>
    <m/>
    <m/>
    <m/>
    <m/>
    <m/>
    <m/>
    <m/>
    <m/>
    <m/>
    <m/>
    <m/>
    <m/>
    <m/>
    <m/>
    <m/>
    <m/>
    <m/>
    <m/>
    <m/>
    <m/>
  </r>
  <r>
    <n v="77"/>
    <x v="61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77"/>
    <x v="61"/>
    <x v="67"/>
    <s v="MĐ 12"/>
    <s v=" Kỹ thuật mạch điện tử"/>
    <n v="8"/>
    <m/>
    <m/>
    <m/>
    <s v="504-S"/>
    <s v="504-S"/>
    <m/>
    <m/>
    <m/>
    <m/>
    <m/>
    <m/>
    <m/>
    <m/>
    <m/>
    <s v="504-C"/>
    <m/>
    <m/>
    <m/>
    <m/>
    <m/>
    <m/>
  </r>
  <r>
    <n v="77"/>
    <x v="61"/>
    <x v="55"/>
    <s v="MĐ 16"/>
    <s v="Trang bị điện"/>
    <n v="8"/>
    <m/>
    <m/>
    <m/>
    <m/>
    <m/>
    <m/>
    <m/>
    <m/>
    <m/>
    <m/>
    <m/>
    <m/>
    <m/>
    <m/>
    <m/>
    <s v="408-S"/>
    <s v="408-S"/>
    <s v="408-S"/>
    <s v="408-S"/>
    <m/>
    <m/>
  </r>
  <r>
    <n v="78"/>
    <x v="62"/>
    <x v="2"/>
    <s v="Văn hóa"/>
    <m/>
    <m/>
    <m/>
    <m/>
    <m/>
    <m/>
    <m/>
    <m/>
    <m/>
    <m/>
    <m/>
    <m/>
    <m/>
    <m/>
    <m/>
    <m/>
    <m/>
    <m/>
    <m/>
    <m/>
    <m/>
    <m/>
    <m/>
  </r>
  <r>
    <n v="78"/>
    <x v="62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78"/>
    <x v="62"/>
    <x v="65"/>
    <s v="MĐ 12 "/>
    <s v="Kỹ thuật mạch điện tử"/>
    <n v="8"/>
    <m/>
    <m/>
    <s v="504-C"/>
    <s v="504-C"/>
    <s v="504-C"/>
    <m/>
    <m/>
    <m/>
    <m/>
    <m/>
    <m/>
    <m/>
    <m/>
    <m/>
    <m/>
    <m/>
    <s v="504-C"/>
    <s v="504-C"/>
    <s v="504-C"/>
    <m/>
    <m/>
  </r>
  <r>
    <n v="78"/>
    <x v="62"/>
    <x v="58"/>
    <s v="MĐ 17"/>
    <s v=" Kỹ thuật cảm biến"/>
    <n v="8"/>
    <s v="405-C"/>
    <s v="405-C"/>
    <m/>
    <m/>
    <m/>
    <m/>
    <m/>
    <m/>
    <m/>
    <m/>
    <m/>
    <m/>
    <m/>
    <m/>
    <s v="405-C"/>
    <s v="405-C"/>
    <m/>
    <m/>
    <m/>
    <m/>
    <m/>
  </r>
  <r>
    <n v="78"/>
    <x v="63"/>
    <x v="2"/>
    <s v="Văn hóa"/>
    <m/>
    <m/>
    <m/>
    <m/>
    <m/>
    <m/>
    <m/>
    <m/>
    <m/>
    <m/>
    <m/>
    <m/>
    <m/>
    <m/>
    <m/>
    <m/>
    <m/>
    <m/>
    <m/>
    <m/>
    <m/>
    <m/>
    <m/>
  </r>
  <r>
    <n v="78"/>
    <x v="63"/>
    <x v="5"/>
    <s v="MH 04"/>
    <s v="Giáo dục quốc phòng và an ninh"/>
    <m/>
    <m/>
    <m/>
    <m/>
    <m/>
    <m/>
    <m/>
    <m/>
    <s v="GDQP"/>
    <s v="GDQP"/>
    <s v="GDQP"/>
    <s v="GDQP"/>
    <s v="GDQP"/>
    <s v="GDQP"/>
    <s v="GDQP"/>
    <m/>
    <m/>
    <m/>
    <m/>
    <m/>
    <m/>
    <m/>
  </r>
  <r>
    <n v="78"/>
    <x v="63"/>
    <x v="40"/>
    <s v="MĐ 16 "/>
    <s v="Trang bị điện"/>
    <n v="8"/>
    <m/>
    <m/>
    <m/>
    <m/>
    <m/>
    <m/>
    <m/>
    <m/>
    <m/>
    <m/>
    <m/>
    <m/>
    <m/>
    <m/>
    <s v="304-S"/>
    <s v="304-S"/>
    <m/>
    <m/>
    <m/>
    <m/>
    <m/>
  </r>
  <r>
    <n v="78"/>
    <x v="63"/>
    <x v="33"/>
    <s v="MH 06"/>
    <s v="Tiếng anh"/>
    <n v="5"/>
    <m/>
    <m/>
    <m/>
    <m/>
    <m/>
    <m/>
    <m/>
    <m/>
    <m/>
    <m/>
    <m/>
    <m/>
    <m/>
    <m/>
    <m/>
    <m/>
    <m/>
    <s v="207-S"/>
    <m/>
    <m/>
    <m/>
  </r>
  <r>
    <n v="79"/>
    <x v="64"/>
    <x v="60"/>
    <s v="MĐ 11"/>
    <s v="Hệ thống SCADA"/>
    <n v="8"/>
    <m/>
    <m/>
    <m/>
    <s v="403-S"/>
    <s v="403-S"/>
    <m/>
    <m/>
    <m/>
    <m/>
    <s v="403-S"/>
    <s v="403-S"/>
    <s v="403-S"/>
    <m/>
    <m/>
    <m/>
    <m/>
    <m/>
    <m/>
    <m/>
    <m/>
    <m/>
  </r>
  <r>
    <n v="79"/>
    <x v="64"/>
    <x v="60"/>
    <s v="MĐ 11"/>
    <s v="Thi kết thúc môn"/>
    <n v="4"/>
    <m/>
    <m/>
    <m/>
    <m/>
    <m/>
    <m/>
    <m/>
    <m/>
    <m/>
    <m/>
    <m/>
    <m/>
    <m/>
    <m/>
    <s v="403-S"/>
    <m/>
    <m/>
    <m/>
    <m/>
    <m/>
    <m/>
  </r>
  <r>
    <n v="79"/>
    <x v="64"/>
    <x v="50"/>
    <s v="MĐ 11"/>
    <s v="Thi kết thúc môn"/>
    <n v="4"/>
    <m/>
    <m/>
    <m/>
    <m/>
    <m/>
    <m/>
    <m/>
    <m/>
    <m/>
    <m/>
    <m/>
    <m/>
    <m/>
    <m/>
    <s v="403-S"/>
    <m/>
    <m/>
    <m/>
    <m/>
    <m/>
    <m/>
  </r>
  <r>
    <n v="79"/>
    <x v="64"/>
    <x v="44"/>
    <s v="MĐ 07"/>
    <s v="Sử dụng dụng cụ cầm tay"/>
    <n v="8"/>
    <m/>
    <m/>
    <m/>
    <m/>
    <m/>
    <m/>
    <m/>
    <m/>
    <m/>
    <m/>
    <m/>
    <m/>
    <m/>
    <m/>
    <m/>
    <m/>
    <s v="X/ĐC (ODA) - C"/>
    <s v="X/ĐC (ODA) - C"/>
    <s v="X/ĐC (ODA) - C"/>
    <m/>
    <m/>
  </r>
  <r>
    <n v="79"/>
    <x v="64"/>
    <x v="18"/>
    <s v="MH 06 "/>
    <s v="Tiếng anh"/>
    <n v="5"/>
    <s v="307-S"/>
    <s v="307-S"/>
    <s v="307-S"/>
    <m/>
    <m/>
    <m/>
    <m/>
    <s v="307-S"/>
    <s v="307-S"/>
    <m/>
    <m/>
    <m/>
    <m/>
    <m/>
    <m/>
    <s v="307-S"/>
    <m/>
    <m/>
    <m/>
    <m/>
    <m/>
  </r>
  <r>
    <n v="80"/>
    <x v="65"/>
    <x v="30"/>
    <s v="MH 05"/>
    <s v="Thi kết thúc môn"/>
    <n v="2"/>
    <m/>
    <m/>
    <m/>
    <m/>
    <m/>
    <m/>
    <m/>
    <m/>
    <m/>
    <m/>
    <m/>
    <m/>
    <m/>
    <m/>
    <m/>
    <m/>
    <m/>
    <m/>
    <s v="204-C"/>
    <m/>
    <m/>
  </r>
  <r>
    <n v="80"/>
    <x v="65"/>
    <x v="20"/>
    <s v="MH 05"/>
    <s v="Thi kết thúc môn"/>
    <n v="2"/>
    <m/>
    <m/>
    <m/>
    <m/>
    <m/>
    <m/>
    <m/>
    <m/>
    <m/>
    <m/>
    <m/>
    <m/>
    <m/>
    <m/>
    <m/>
    <m/>
    <m/>
    <m/>
    <s v="204-C"/>
    <m/>
    <m/>
  </r>
  <r>
    <n v="80"/>
    <x v="65"/>
    <x v="18"/>
    <s v="MH 06"/>
    <s v="Tiếng anh"/>
    <n v="5"/>
    <s v="307-S"/>
    <s v="307-S"/>
    <s v="307-S"/>
    <m/>
    <m/>
    <m/>
    <m/>
    <s v="307-S"/>
    <s v="307-S"/>
    <m/>
    <m/>
    <m/>
    <m/>
    <m/>
    <m/>
    <s v="307-S"/>
    <m/>
    <m/>
    <m/>
    <m/>
    <m/>
  </r>
  <r>
    <n v="80"/>
    <x v="65"/>
    <x v="69"/>
    <s v="MĐ 07"/>
    <s v="Sử dụng dụng cụ cầm tay"/>
    <n v="8"/>
    <m/>
    <m/>
    <m/>
    <s v="X/ĐC (ODA) - S"/>
    <m/>
    <m/>
    <m/>
    <m/>
    <m/>
    <s v="X/ĐC (ODA) - S"/>
    <s v="X/ĐC (ODA) - S"/>
    <m/>
    <m/>
    <m/>
    <s v="X/ĐC (ODA) - S"/>
    <m/>
    <s v="X/ĐC (ODA) - C"/>
    <s v="X/ĐC (ODA) - C"/>
    <m/>
    <m/>
    <m/>
  </r>
  <r>
    <n v="80"/>
    <x v="65"/>
    <x v="51"/>
    <s v="MĐ 13"/>
    <s v="Đồ án tốt nghiệp"/>
    <m/>
    <m/>
    <m/>
    <m/>
    <m/>
    <m/>
    <m/>
    <m/>
    <m/>
    <m/>
    <m/>
    <m/>
    <s v="ĐATN"/>
    <m/>
    <m/>
    <m/>
    <m/>
    <m/>
    <m/>
    <m/>
    <m/>
    <m/>
  </r>
  <r>
    <n v="81"/>
    <x v="66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82"/>
    <x v="67"/>
    <x v="2"/>
    <s v="Văn hóa"/>
    <m/>
    <m/>
    <m/>
    <m/>
    <m/>
    <m/>
    <m/>
    <m/>
    <m/>
    <m/>
    <m/>
    <m/>
    <m/>
    <m/>
    <m/>
    <m/>
    <m/>
    <m/>
    <m/>
    <m/>
    <m/>
    <m/>
    <m/>
  </r>
  <r>
    <n v="82"/>
    <x v="67"/>
    <x v="16"/>
    <s v="MĐ 27"/>
    <s v="Thực tập tốt nghiệp"/>
    <m/>
    <m/>
    <m/>
    <m/>
    <m/>
    <m/>
    <m/>
    <m/>
    <m/>
    <m/>
    <m/>
    <m/>
    <m/>
    <m/>
    <m/>
    <m/>
    <m/>
    <m/>
    <m/>
    <m/>
    <m/>
    <m/>
  </r>
  <r>
    <n v="82"/>
    <x v="67"/>
    <x v="38"/>
    <s v="MĐ 23"/>
    <s v="Hàn kim loại màu"/>
    <n v="8"/>
    <m/>
    <m/>
    <m/>
    <s v="X/HÀN (D) - S"/>
    <s v="X/HÀN (D) - S"/>
    <m/>
    <m/>
    <m/>
    <m/>
    <m/>
    <s v="X/HÀN (D) - S"/>
    <s v="X/HÀN (D) - S"/>
    <m/>
    <m/>
    <s v="X/HÀN (D) - S"/>
    <s v="X/HÀN (D) - S"/>
    <m/>
    <m/>
    <m/>
    <m/>
    <m/>
  </r>
  <r>
    <n v="83"/>
    <x v="68"/>
    <x v="2"/>
    <s v="Văn hóa"/>
    <m/>
    <m/>
    <m/>
    <m/>
    <m/>
    <m/>
    <m/>
    <m/>
    <m/>
    <m/>
    <m/>
    <m/>
    <m/>
    <m/>
    <m/>
    <m/>
    <m/>
    <m/>
    <m/>
    <m/>
    <m/>
    <m/>
    <m/>
  </r>
  <r>
    <n v="83"/>
    <x v="68"/>
    <x v="1"/>
    <m/>
    <s v="Nghỉ hè "/>
    <m/>
    <s v="Hè"/>
    <s v="Hè"/>
    <s v="Hè"/>
    <s v="Hè"/>
    <s v="Hè"/>
    <m/>
    <m/>
    <m/>
    <m/>
    <m/>
    <m/>
    <m/>
    <m/>
    <m/>
    <m/>
    <m/>
    <m/>
    <m/>
    <m/>
    <m/>
    <m/>
  </r>
  <r>
    <n v="83"/>
    <x v="68"/>
    <x v="37"/>
    <s v="MH 01"/>
    <s v="Giáo dục chính trị"/>
    <n v="5"/>
    <m/>
    <m/>
    <m/>
    <m/>
    <m/>
    <m/>
    <m/>
    <s v="GB-C"/>
    <s v="GB-C"/>
    <m/>
    <m/>
    <m/>
    <m/>
    <m/>
    <s v="GB-C"/>
    <s v="GB-C"/>
    <m/>
    <m/>
    <m/>
    <m/>
    <m/>
  </r>
  <r>
    <n v="83"/>
    <x v="68"/>
    <x v="54"/>
    <s v="MH 04"/>
    <s v="GDQP&amp;AN"/>
    <n v="5"/>
    <m/>
    <m/>
    <m/>
    <m/>
    <m/>
    <m/>
    <m/>
    <m/>
    <m/>
    <s v="GB-C"/>
    <s v="GB-C"/>
    <m/>
    <m/>
    <m/>
    <m/>
    <m/>
    <s v="GB-C"/>
    <s v="GB-C"/>
    <m/>
    <m/>
    <m/>
  </r>
  <r>
    <n v="83"/>
    <x v="68"/>
    <x v="69"/>
    <s v="MĐ 16"/>
    <s v="Hàn hồ quang tay nâng cao"/>
    <n v="8"/>
    <m/>
    <m/>
    <m/>
    <m/>
    <m/>
    <m/>
    <m/>
    <m/>
    <m/>
    <m/>
    <m/>
    <s v="GB-C"/>
    <s v="GB-C"/>
    <m/>
    <m/>
    <m/>
    <m/>
    <m/>
    <s v="GB-C"/>
    <s v="GB-C"/>
    <m/>
  </r>
  <r>
    <n v="84"/>
    <x v="69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85"/>
    <x v="70"/>
    <x v="1"/>
    <m/>
    <s v="XÉT TỐT NGHIỆP"/>
    <m/>
    <m/>
    <m/>
    <m/>
    <m/>
    <m/>
    <m/>
    <m/>
    <m/>
    <m/>
    <m/>
    <m/>
    <m/>
    <m/>
    <m/>
    <m/>
    <m/>
    <m/>
    <m/>
    <m/>
    <m/>
    <m/>
  </r>
  <r>
    <n v="86"/>
    <x v="71"/>
    <x v="2"/>
    <s v="Văn hóa"/>
    <m/>
    <m/>
    <m/>
    <m/>
    <m/>
    <m/>
    <m/>
    <m/>
    <m/>
    <m/>
    <m/>
    <m/>
    <m/>
    <m/>
    <m/>
    <m/>
    <m/>
    <m/>
    <m/>
    <m/>
    <m/>
    <m/>
    <m/>
  </r>
  <r>
    <n v="86"/>
    <x v="71"/>
    <x v="70"/>
    <s v="MĐ 23"/>
    <s v="Thực tập tốt nghiệp"/>
    <n v="8"/>
    <m/>
    <m/>
    <m/>
    <m/>
    <m/>
    <m/>
    <m/>
    <m/>
    <m/>
    <m/>
    <m/>
    <m/>
    <m/>
    <m/>
    <m/>
    <m/>
    <m/>
    <m/>
    <m/>
    <m/>
    <m/>
  </r>
  <r>
    <n v="87"/>
    <x v="72"/>
    <x v="2"/>
    <s v="Văn hóa"/>
    <m/>
    <m/>
    <m/>
    <m/>
    <m/>
    <m/>
    <m/>
    <m/>
    <m/>
    <m/>
    <m/>
    <m/>
    <m/>
    <m/>
    <m/>
    <m/>
    <m/>
    <m/>
    <m/>
    <m/>
    <m/>
    <m/>
    <m/>
  </r>
  <r>
    <n v="87"/>
    <x v="72"/>
    <x v="5"/>
    <s v="MH 04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87"/>
    <x v="72"/>
    <x v="71"/>
    <s v="MĐ15"/>
    <s v="Chế biến món ăn Việt Nam"/>
    <n v="8"/>
    <m/>
    <s v="101-C"/>
    <m/>
    <m/>
    <m/>
    <m/>
    <m/>
    <m/>
    <m/>
    <m/>
    <m/>
    <m/>
    <m/>
    <m/>
    <m/>
    <m/>
    <s v="101-C"/>
    <m/>
    <m/>
    <m/>
    <m/>
  </r>
  <r>
    <n v="87"/>
    <x v="72"/>
    <x v="72"/>
    <s v="MĐ16"/>
    <s v="Chế biến món ăn Á"/>
    <n v="8"/>
    <s v="101-S"/>
    <m/>
    <m/>
    <m/>
    <m/>
    <m/>
    <m/>
    <m/>
    <m/>
    <m/>
    <m/>
    <m/>
    <m/>
    <m/>
    <m/>
    <s v="101-S"/>
    <m/>
    <m/>
    <m/>
    <m/>
    <m/>
  </r>
  <r>
    <n v="88"/>
    <x v="73"/>
    <x v="2"/>
    <s v="Văn hóa"/>
    <m/>
    <m/>
    <m/>
    <m/>
    <m/>
    <m/>
    <m/>
    <m/>
    <m/>
    <m/>
    <m/>
    <m/>
    <m/>
    <m/>
    <m/>
    <m/>
    <m/>
    <m/>
    <m/>
    <m/>
    <m/>
    <m/>
    <m/>
  </r>
  <r>
    <n v="88"/>
    <x v="73"/>
    <x v="5"/>
    <s v="MH 04"/>
    <s v="Giáo dục quốc phòng và an ninh"/>
    <n v="5"/>
    <m/>
    <m/>
    <m/>
    <m/>
    <m/>
    <m/>
    <m/>
    <s v="GDQP"/>
    <s v="GDQP"/>
    <s v="GDQP"/>
    <s v="GDQP"/>
    <s v="GDQP"/>
    <s v="GDQP"/>
    <s v="GDQP"/>
    <m/>
    <m/>
    <m/>
    <m/>
    <m/>
    <m/>
    <m/>
  </r>
  <r>
    <n v="88"/>
    <x v="73"/>
    <x v="73"/>
    <s v="MĐ15"/>
    <s v="Chế biến món ăn Việt Nam"/>
    <n v="8"/>
    <m/>
    <m/>
    <s v="101-S"/>
    <m/>
    <m/>
    <m/>
    <m/>
    <m/>
    <m/>
    <m/>
    <m/>
    <m/>
    <m/>
    <m/>
    <m/>
    <m/>
    <m/>
    <m/>
    <s v="101-S"/>
    <m/>
    <m/>
  </r>
  <r>
    <n v="88"/>
    <x v="73"/>
    <x v="71"/>
    <s v="MĐ16"/>
    <s v="Chế biến món ăn Á"/>
    <n v="8"/>
    <s v="101-C"/>
    <m/>
    <m/>
    <m/>
    <m/>
    <m/>
    <m/>
    <m/>
    <m/>
    <m/>
    <m/>
    <m/>
    <m/>
    <m/>
    <m/>
    <s v="101-C"/>
    <m/>
    <m/>
    <m/>
    <m/>
    <m/>
  </r>
  <r>
    <n v="90"/>
    <x v="74"/>
    <x v="74"/>
    <s v="MĐ 23"/>
    <s v="Kế toán HCSN"/>
    <n v="8"/>
    <m/>
    <m/>
    <s v="302-S"/>
    <m/>
    <m/>
    <m/>
    <m/>
    <m/>
    <m/>
    <s v="302-S"/>
    <m/>
    <m/>
    <m/>
    <m/>
    <m/>
    <m/>
    <m/>
    <m/>
    <m/>
    <m/>
    <m/>
  </r>
  <r>
    <n v="90"/>
    <x v="74"/>
    <x v="74"/>
    <s v="MĐ 23"/>
    <s v="Thi kết thúc môn"/>
    <n v="4"/>
    <m/>
    <m/>
    <m/>
    <m/>
    <m/>
    <m/>
    <m/>
    <m/>
    <m/>
    <m/>
    <m/>
    <m/>
    <m/>
    <m/>
    <m/>
    <m/>
    <m/>
    <m/>
    <s v="302-S"/>
    <m/>
    <m/>
  </r>
  <r>
    <n v="90"/>
    <x v="74"/>
    <x v="75"/>
    <s v="MĐ 23"/>
    <s v="Thi kết thúc môn"/>
    <n v="4"/>
    <m/>
    <m/>
    <m/>
    <m/>
    <m/>
    <m/>
    <m/>
    <m/>
    <m/>
    <m/>
    <m/>
    <m/>
    <m/>
    <m/>
    <m/>
    <m/>
    <m/>
    <m/>
    <s v="302-S"/>
    <m/>
    <m/>
  </r>
  <r>
    <n v="90"/>
    <x v="74"/>
    <x v="76"/>
    <s v="MĐ 26"/>
    <s v="Kế toán thuế"/>
    <n v="8"/>
    <m/>
    <m/>
    <m/>
    <s v="308-S"/>
    <s v="308-S"/>
    <m/>
    <m/>
    <m/>
    <m/>
    <m/>
    <s v="308-S"/>
    <m/>
    <m/>
    <m/>
    <m/>
    <m/>
    <m/>
    <m/>
    <m/>
    <m/>
    <m/>
  </r>
  <r>
    <n v="90"/>
    <x v="74"/>
    <x v="76"/>
    <s v="MĐ 26"/>
    <s v="Thi kết thúc môn"/>
    <n v="4"/>
    <m/>
    <m/>
    <m/>
    <m/>
    <m/>
    <m/>
    <m/>
    <m/>
    <m/>
    <m/>
    <m/>
    <m/>
    <m/>
    <m/>
    <m/>
    <m/>
    <m/>
    <s v="308-S"/>
    <m/>
    <m/>
    <m/>
  </r>
  <r>
    <n v="90"/>
    <x v="74"/>
    <x v="74"/>
    <s v="MĐ 26"/>
    <s v="Thi kết thúc môn"/>
    <n v="4"/>
    <m/>
    <m/>
    <m/>
    <m/>
    <m/>
    <m/>
    <m/>
    <m/>
    <m/>
    <m/>
    <m/>
    <m/>
    <m/>
    <m/>
    <m/>
    <m/>
    <m/>
    <s v="308-S"/>
    <m/>
    <m/>
    <m/>
  </r>
  <r>
    <n v="90"/>
    <x v="74"/>
    <x v="28"/>
    <s v="MH 05"/>
    <s v="Tin học"/>
    <n v="5"/>
    <m/>
    <m/>
    <m/>
    <m/>
    <m/>
    <m/>
    <m/>
    <m/>
    <m/>
    <m/>
    <m/>
    <m/>
    <m/>
    <m/>
    <m/>
    <m/>
    <m/>
    <m/>
    <m/>
    <m/>
    <m/>
  </r>
  <r>
    <n v="90"/>
    <x v="74"/>
    <x v="75"/>
    <s v="MĐ 27"/>
    <s v="Thực hành NVKT"/>
    <n v="8"/>
    <s v="302-S"/>
    <s v="302-S"/>
    <m/>
    <m/>
    <m/>
    <m/>
    <m/>
    <s v="302-S"/>
    <s v="302-S"/>
    <m/>
    <m/>
    <m/>
    <m/>
    <m/>
    <s v="302-S"/>
    <s v="302-S"/>
    <s v="302-S"/>
    <m/>
    <m/>
    <m/>
    <m/>
  </r>
  <r>
    <n v="91"/>
    <x v="75"/>
    <x v="53"/>
    <s v="MH 01"/>
    <s v="Giáo dục chính trị"/>
    <n v="5"/>
    <m/>
    <m/>
    <m/>
    <s v="105-S"/>
    <m/>
    <m/>
    <m/>
    <m/>
    <m/>
    <m/>
    <s v="105-S"/>
    <m/>
    <m/>
    <m/>
    <m/>
    <m/>
    <m/>
    <s v="102-S"/>
    <m/>
    <m/>
    <m/>
  </r>
  <r>
    <n v="91"/>
    <x v="75"/>
    <x v="53"/>
    <s v="MH 02"/>
    <s v="Pháp luật"/>
    <n v="5"/>
    <m/>
    <m/>
    <m/>
    <m/>
    <s v="105-S"/>
    <m/>
    <m/>
    <m/>
    <m/>
    <m/>
    <m/>
    <s v="105-S"/>
    <m/>
    <m/>
    <m/>
    <m/>
    <m/>
    <m/>
    <s v="103-S"/>
    <m/>
    <m/>
  </r>
  <r>
    <n v="91"/>
    <x v="75"/>
    <x v="76"/>
    <s v="MH 18"/>
    <s v="PT HĐKD"/>
    <n v="5"/>
    <s v="305-S"/>
    <s v="305-S"/>
    <s v="305-S"/>
    <m/>
    <m/>
    <m/>
    <m/>
    <s v="305-S"/>
    <s v="305-S"/>
    <s v="305-S"/>
    <m/>
    <m/>
    <m/>
    <m/>
    <s v="305-S"/>
    <s v="305-S"/>
    <s v="305-S"/>
    <m/>
    <m/>
    <m/>
    <m/>
  </r>
  <r>
    <n v="92"/>
    <x v="76"/>
    <x v="77"/>
    <s v="MĐ 16"/>
    <s v="KTDN 1"/>
    <n v="8"/>
    <s v="306-S"/>
    <s v="306-S"/>
    <s v="306-S"/>
    <m/>
    <m/>
    <m/>
    <m/>
    <s v="306-S"/>
    <s v="306-S"/>
    <s v="306-S"/>
    <m/>
    <m/>
    <m/>
    <m/>
    <s v="306-S"/>
    <s v="306-S"/>
    <s v="308-S"/>
    <m/>
    <m/>
    <m/>
    <m/>
  </r>
  <r>
    <n v="92"/>
    <x v="76"/>
    <x v="53"/>
    <s v="MH 01"/>
    <s v="Giáo dục chính trị"/>
    <n v="5"/>
    <m/>
    <m/>
    <m/>
    <s v="105-S"/>
    <m/>
    <m/>
    <m/>
    <m/>
    <m/>
    <m/>
    <s v="105-S"/>
    <m/>
    <m/>
    <m/>
    <m/>
    <m/>
    <m/>
    <s v="102-S"/>
    <m/>
    <m/>
    <m/>
  </r>
  <r>
    <n v="92"/>
    <x v="76"/>
    <x v="53"/>
    <s v="MH 02"/>
    <s v="Pháp luật"/>
    <n v="5"/>
    <m/>
    <m/>
    <m/>
    <m/>
    <s v="105-S"/>
    <m/>
    <m/>
    <m/>
    <m/>
    <m/>
    <m/>
    <s v="105-S"/>
    <m/>
    <m/>
    <m/>
    <m/>
    <m/>
    <m/>
    <s v="103-S"/>
    <m/>
    <m/>
  </r>
  <r>
    <n v="96"/>
    <x v="77"/>
    <x v="50"/>
    <s v="MĐ 23"/>
    <s v="Mạng truyền thông công nghiệp"/>
    <n v="8"/>
    <s v="301-S"/>
    <s v="301-S"/>
    <s v="301-S"/>
    <s v="301-S"/>
    <m/>
    <m/>
    <m/>
    <s v="301-C"/>
    <s v="301-C"/>
    <s v="301-C"/>
    <m/>
    <m/>
    <m/>
    <m/>
    <m/>
    <m/>
    <m/>
    <m/>
    <m/>
    <m/>
    <m/>
  </r>
  <r>
    <n v="96"/>
    <x v="77"/>
    <x v="50"/>
    <s v="MĐ 23"/>
    <s v="Thi kết thúc môn"/>
    <n v="4"/>
    <m/>
    <m/>
    <m/>
    <m/>
    <m/>
    <m/>
    <m/>
    <m/>
    <m/>
    <m/>
    <m/>
    <m/>
    <m/>
    <m/>
    <s v="301-C"/>
    <m/>
    <m/>
    <m/>
    <m/>
    <m/>
    <m/>
  </r>
  <r>
    <n v="96"/>
    <x v="77"/>
    <x v="60"/>
    <s v="MĐ 23"/>
    <s v="Thi kết thúc môn"/>
    <n v="4"/>
    <m/>
    <m/>
    <m/>
    <m/>
    <m/>
    <m/>
    <m/>
    <m/>
    <m/>
    <m/>
    <m/>
    <m/>
    <m/>
    <m/>
    <s v="301-C"/>
    <m/>
    <m/>
    <m/>
    <m/>
    <m/>
    <m/>
  </r>
  <r>
    <n v="96"/>
    <x v="77"/>
    <x v="63"/>
    <s v="MĐ 22"/>
    <s v="Thiết bị và hệ thống điều khiển tự động"/>
    <m/>
    <m/>
    <m/>
    <m/>
    <m/>
    <m/>
    <m/>
    <m/>
    <m/>
    <m/>
    <m/>
    <s v="407-C"/>
    <m/>
    <m/>
    <m/>
    <m/>
    <m/>
    <s v="407-C"/>
    <s v="407-C"/>
    <s v="407-C"/>
    <m/>
    <m/>
  </r>
  <r>
    <n v="96"/>
    <x v="77"/>
    <x v="28"/>
    <s v="MH 05"/>
    <s v="Tin học "/>
    <n v="5"/>
    <m/>
    <m/>
    <m/>
    <m/>
    <s v="203-S"/>
    <m/>
    <m/>
    <m/>
    <m/>
    <m/>
    <m/>
    <s v="203-C"/>
    <m/>
    <m/>
    <m/>
    <s v="203-C"/>
    <m/>
    <m/>
    <m/>
    <m/>
    <m/>
  </r>
  <r>
    <n v="97"/>
    <x v="78"/>
    <x v="63"/>
    <s v="MĐ 22"/>
    <s v="Thiết bị và hệ thống điều khiển tự động "/>
    <n v="8"/>
    <s v="407-C"/>
    <s v="407-C"/>
    <m/>
    <m/>
    <m/>
    <m/>
    <m/>
    <m/>
    <m/>
    <m/>
    <m/>
    <m/>
    <m/>
    <m/>
    <m/>
    <m/>
    <m/>
    <m/>
    <m/>
    <m/>
    <m/>
  </r>
  <r>
    <n v="97"/>
    <x v="78"/>
    <x v="63"/>
    <s v="MĐ 22"/>
    <s v="Thi kết thúc môn"/>
    <n v="4"/>
    <m/>
    <m/>
    <m/>
    <m/>
    <m/>
    <m/>
    <m/>
    <s v="407-C"/>
    <m/>
    <m/>
    <m/>
    <m/>
    <m/>
    <m/>
    <m/>
    <m/>
    <m/>
    <m/>
    <m/>
    <m/>
    <m/>
  </r>
  <r>
    <n v="97"/>
    <x v="78"/>
    <x v="43"/>
    <s v="MĐ 22"/>
    <s v="Thi kết thúc môn"/>
    <n v="4"/>
    <m/>
    <m/>
    <m/>
    <m/>
    <m/>
    <m/>
    <m/>
    <s v="407-C"/>
    <m/>
    <m/>
    <m/>
    <m/>
    <m/>
    <m/>
    <m/>
    <m/>
    <m/>
    <m/>
    <m/>
    <m/>
    <m/>
  </r>
  <r>
    <n v="97"/>
    <x v="78"/>
    <x v="64"/>
    <s v="MĐ 26"/>
    <s v="Lắp đặt và bảo dưỡng hệ thống cơ điện tử"/>
    <n v="8"/>
    <m/>
    <m/>
    <s v="401-S"/>
    <s v="401-S"/>
    <s v="401-S"/>
    <m/>
    <m/>
    <m/>
    <s v="401-S"/>
    <s v="401-S"/>
    <s v="401-S"/>
    <s v="401-S"/>
    <m/>
    <m/>
    <s v="401-S"/>
    <s v="401-S"/>
    <s v="401-S"/>
    <s v="401-S"/>
    <s v="401-S"/>
    <m/>
    <m/>
  </r>
  <r>
    <n v="98"/>
    <x v="79"/>
    <x v="61"/>
    <s v="MĐ 22"/>
    <s v="Thiết bị và hệ thống điều khiển tự động"/>
    <n v="8"/>
    <m/>
    <s v="407-S"/>
    <s v="407-S"/>
    <s v="407-S"/>
    <s v="407-S"/>
    <m/>
    <m/>
    <s v="407-S"/>
    <s v="407-S"/>
    <s v="407-S"/>
    <m/>
    <m/>
    <m/>
    <m/>
    <s v="407-S"/>
    <s v="407-S"/>
    <m/>
    <m/>
    <m/>
    <m/>
    <m/>
  </r>
  <r>
    <n v="98"/>
    <x v="79"/>
    <x v="50"/>
    <s v="MĐ 23"/>
    <s v="Mạng truyền thông công nghiệp"/>
    <n v="8"/>
    <m/>
    <m/>
    <m/>
    <m/>
    <m/>
    <m/>
    <m/>
    <m/>
    <m/>
    <m/>
    <s v="301-C"/>
    <s v="301-C"/>
    <m/>
    <m/>
    <m/>
    <m/>
    <s v="301-C"/>
    <s v="301-C"/>
    <s v="301-C"/>
    <m/>
    <m/>
  </r>
  <r>
    <n v="99"/>
    <x v="80"/>
    <x v="33"/>
    <s v="MH 06"/>
    <s v="Tiếng anh"/>
    <n v="5"/>
    <s v="103-S"/>
    <s v="103-S"/>
    <m/>
    <m/>
    <m/>
    <m/>
    <m/>
    <m/>
    <m/>
    <m/>
    <s v="103-S"/>
    <s v="103-S"/>
    <m/>
    <m/>
    <m/>
    <s v="103-S"/>
    <m/>
    <m/>
    <m/>
    <m/>
    <m/>
  </r>
  <r>
    <n v="99"/>
    <x v="80"/>
    <x v="62"/>
    <s v="MĐ 27"/>
    <s v="Thiết kế lắp đặt hệ thống smart home"/>
    <n v="8"/>
    <m/>
    <m/>
    <s v="501-S"/>
    <s v="501-S"/>
    <s v="501-S"/>
    <m/>
    <m/>
    <s v="501-S"/>
    <s v="501-S"/>
    <s v="501-S"/>
    <m/>
    <m/>
    <m/>
    <m/>
    <m/>
    <m/>
    <s v="501-S"/>
    <s v="501-S"/>
    <s v="501-S"/>
    <m/>
    <m/>
  </r>
  <r>
    <n v="100"/>
    <x v="81"/>
    <x v="51"/>
    <s v="MĐ 28"/>
    <s v="Thực tập tốt nghiệp"/>
    <m/>
    <m/>
    <m/>
    <m/>
    <m/>
    <m/>
    <m/>
    <m/>
    <m/>
    <m/>
    <m/>
    <m/>
    <m/>
    <m/>
    <m/>
    <m/>
    <m/>
    <m/>
    <m/>
    <m/>
    <m/>
    <m/>
  </r>
  <r>
    <n v="101"/>
    <x v="82"/>
    <x v="51"/>
    <m/>
    <s v="Dự kiến TTTN"/>
    <m/>
    <m/>
    <m/>
    <m/>
    <m/>
    <m/>
    <m/>
    <m/>
    <m/>
    <m/>
    <m/>
    <m/>
    <m/>
    <m/>
    <m/>
    <m/>
    <m/>
    <m/>
    <m/>
    <m/>
    <m/>
    <m/>
  </r>
  <r>
    <n v="102"/>
    <x v="83"/>
    <x v="51"/>
    <m/>
    <s v="Dự kiến TTTN"/>
    <m/>
    <m/>
    <m/>
    <m/>
    <m/>
    <m/>
    <m/>
    <m/>
    <m/>
    <m/>
    <m/>
    <m/>
    <m/>
    <m/>
    <m/>
    <m/>
    <m/>
    <m/>
    <m/>
    <m/>
    <m/>
    <m/>
  </r>
  <r>
    <n v="103"/>
    <x v="84"/>
    <x v="78"/>
    <s v="MĐ 16"/>
    <s v="Thi kết thúc môn"/>
    <n v="4"/>
    <s v="406-S"/>
    <m/>
    <m/>
    <m/>
    <m/>
    <m/>
    <m/>
    <m/>
    <m/>
    <m/>
    <m/>
    <m/>
    <m/>
    <m/>
    <m/>
    <m/>
    <m/>
    <m/>
    <m/>
    <m/>
    <m/>
  </r>
  <r>
    <n v="103"/>
    <x v="84"/>
    <x v="43"/>
    <s v="MĐ 16"/>
    <s v="Thi kết thúc môn"/>
    <n v="4"/>
    <s v="406-S"/>
    <m/>
    <m/>
    <m/>
    <m/>
    <m/>
    <m/>
    <m/>
    <m/>
    <m/>
    <m/>
    <m/>
    <m/>
    <m/>
    <m/>
    <m/>
    <m/>
    <m/>
    <m/>
    <m/>
    <m/>
  </r>
  <r>
    <n v="103"/>
    <x v="84"/>
    <x v="65"/>
    <s v="MĐ 19"/>
    <s v="Vi điều khiển"/>
    <n v="3"/>
    <m/>
    <s v="P.Đ-ĐT (ODA) - S"/>
    <m/>
    <m/>
    <m/>
    <m/>
    <m/>
    <m/>
    <m/>
    <m/>
    <m/>
    <m/>
    <m/>
    <m/>
    <m/>
    <m/>
    <m/>
    <m/>
    <m/>
    <m/>
    <m/>
  </r>
  <r>
    <n v="103"/>
    <x v="84"/>
    <x v="41"/>
    <s v="MĐ 19"/>
    <s v="Thi kết thúc môn"/>
    <n v="4"/>
    <m/>
    <m/>
    <m/>
    <s v="P.Đ-ĐT (ODA) - C"/>
    <m/>
    <m/>
    <m/>
    <m/>
    <m/>
    <m/>
    <m/>
    <m/>
    <m/>
    <m/>
    <m/>
    <m/>
    <m/>
    <m/>
    <m/>
    <m/>
    <m/>
  </r>
  <r>
    <n v="103"/>
    <x v="84"/>
    <x v="43"/>
    <s v="MĐ 19"/>
    <s v="Thi kết thúc môn"/>
    <n v="4"/>
    <m/>
    <m/>
    <m/>
    <s v="P.Đ-ĐT (ODA) - C"/>
    <m/>
    <m/>
    <m/>
    <m/>
    <m/>
    <m/>
    <m/>
    <m/>
    <m/>
    <m/>
    <m/>
    <m/>
    <m/>
    <m/>
    <m/>
    <m/>
    <m/>
  </r>
  <r>
    <n v="103"/>
    <x v="84"/>
    <x v="33"/>
    <s v="MH 06"/>
    <s v="Tiếng anh"/>
    <n v="5"/>
    <m/>
    <m/>
    <m/>
    <m/>
    <m/>
    <m/>
    <m/>
    <m/>
    <m/>
    <m/>
    <m/>
    <m/>
    <m/>
    <m/>
    <m/>
    <m/>
    <m/>
    <m/>
    <m/>
    <m/>
    <m/>
  </r>
  <r>
    <n v="103"/>
    <x v="84"/>
    <x v="1"/>
    <m/>
    <s v="Dự kiến TTTN"/>
    <m/>
    <m/>
    <m/>
    <m/>
    <m/>
    <m/>
    <m/>
    <m/>
    <m/>
    <m/>
    <m/>
    <m/>
    <m/>
    <m/>
    <m/>
    <m/>
    <m/>
    <m/>
    <m/>
    <m/>
    <m/>
    <m/>
  </r>
  <r>
    <n v="104"/>
    <x v="85"/>
    <x v="51"/>
    <s v="MĐ 28"/>
    <s v="Thực tập tốt nghiệp"/>
    <n v="8"/>
    <m/>
    <m/>
    <m/>
    <m/>
    <m/>
    <m/>
    <m/>
    <m/>
    <m/>
    <m/>
    <m/>
    <m/>
    <m/>
    <m/>
    <m/>
    <m/>
    <m/>
    <m/>
    <m/>
    <m/>
    <m/>
  </r>
  <r>
    <n v="104"/>
    <x v="85"/>
    <x v="58"/>
    <s v="MĐ 18"/>
    <s v="Điều khiển khí nén - thủy lực"/>
    <n v="8"/>
    <m/>
    <m/>
    <m/>
    <m/>
    <m/>
    <m/>
    <m/>
    <m/>
    <m/>
    <m/>
    <m/>
    <m/>
    <m/>
    <m/>
    <m/>
    <m/>
    <m/>
    <s v="P.CĐT (ODA) - C"/>
    <s v="P.CĐT (ODA) - C"/>
    <m/>
    <m/>
  </r>
  <r>
    <n v="104"/>
    <x v="85"/>
    <x v="18"/>
    <s v="MH 06"/>
    <s v="Tiếng anh"/>
    <n v="5"/>
    <m/>
    <m/>
    <m/>
    <m/>
    <m/>
    <m/>
    <m/>
    <m/>
    <m/>
    <m/>
    <m/>
    <m/>
    <m/>
    <m/>
    <m/>
    <m/>
    <s v="307-S"/>
    <m/>
    <m/>
    <m/>
    <m/>
  </r>
  <r>
    <n v="104"/>
    <x v="85"/>
    <x v="62"/>
    <s v="MĐ 27"/>
    <s v=" Thiết kế lắp đặt hệ thống smart home"/>
    <n v="8"/>
    <m/>
    <m/>
    <m/>
    <m/>
    <m/>
    <m/>
    <m/>
    <m/>
    <m/>
    <m/>
    <m/>
    <m/>
    <m/>
    <m/>
    <s v="501-S"/>
    <s v="501-S"/>
    <m/>
    <m/>
    <m/>
    <m/>
    <m/>
  </r>
  <r>
    <n v="105"/>
    <x v="86"/>
    <x v="51"/>
    <m/>
    <s v="Dự kiến TTTN"/>
    <m/>
    <m/>
    <m/>
    <m/>
    <m/>
    <m/>
    <m/>
    <m/>
    <m/>
    <m/>
    <m/>
    <m/>
    <m/>
    <m/>
    <m/>
    <m/>
    <m/>
    <m/>
    <m/>
    <m/>
    <m/>
    <m/>
  </r>
  <r>
    <n v="106"/>
    <x v="87"/>
    <x v="78"/>
    <s v="MĐ 16"/>
    <s v="Điện tử công suất"/>
    <n v="8"/>
    <m/>
    <s v="406-S"/>
    <s v="406-S"/>
    <s v="406-S"/>
    <s v="406-S"/>
    <m/>
    <m/>
    <s v="406-S"/>
    <s v="406-S"/>
    <s v="406-S"/>
    <s v="406-S"/>
    <m/>
    <m/>
    <m/>
    <s v="406-S"/>
    <s v="406-S"/>
    <s v="406-S"/>
    <s v="406-S"/>
    <m/>
    <m/>
    <m/>
  </r>
  <r>
    <n v="106"/>
    <x v="87"/>
    <x v="24"/>
    <s v="MH 03"/>
    <s v="Giáo dục thể chất "/>
    <n v="3"/>
    <s v="TTVH-C"/>
    <m/>
    <m/>
    <m/>
    <m/>
    <m/>
    <m/>
    <m/>
    <m/>
    <m/>
    <m/>
    <s v="TTVH-S"/>
    <m/>
    <m/>
    <m/>
    <m/>
    <m/>
    <m/>
    <s v="TTVH-S"/>
    <m/>
    <m/>
  </r>
  <r>
    <n v="107"/>
    <x v="88"/>
    <x v="51"/>
    <m/>
    <s v="Dự kiến TTTN"/>
    <m/>
    <m/>
    <m/>
    <m/>
    <m/>
    <m/>
    <m/>
    <m/>
    <m/>
    <m/>
    <m/>
    <m/>
    <m/>
    <m/>
    <m/>
    <m/>
    <m/>
    <m/>
    <m/>
    <m/>
    <m/>
    <m/>
  </r>
  <r>
    <n v="110"/>
    <x v="89"/>
    <x v="20"/>
    <s v="MĐ 13"/>
    <s v="Thi kết thúc môn"/>
    <n v="4"/>
    <m/>
    <s v="204-C"/>
    <m/>
    <m/>
    <m/>
    <m/>
    <m/>
    <m/>
    <m/>
    <m/>
    <m/>
    <m/>
    <m/>
    <m/>
    <m/>
    <m/>
    <m/>
    <m/>
    <m/>
    <m/>
    <m/>
  </r>
  <r>
    <n v="110"/>
    <x v="89"/>
    <x v="30"/>
    <s v="MĐ 13"/>
    <s v="Thi kết thúc môn"/>
    <n v="4"/>
    <m/>
    <s v="204-C"/>
    <m/>
    <m/>
    <m/>
    <m/>
    <m/>
    <m/>
    <m/>
    <m/>
    <m/>
    <m/>
    <m/>
    <m/>
    <m/>
    <m/>
    <m/>
    <m/>
    <m/>
    <m/>
    <m/>
  </r>
  <r>
    <n v="110"/>
    <x v="89"/>
    <x v="30"/>
    <s v="MĐ 22"/>
    <s v="Thiết kế đa phương tiện"/>
    <n v="8"/>
    <s v="204-C"/>
    <m/>
    <s v="204-C"/>
    <m/>
    <m/>
    <m/>
    <m/>
    <m/>
    <s v="204-S"/>
    <s v="204-S"/>
    <m/>
    <m/>
    <m/>
    <m/>
    <m/>
    <m/>
    <s v="204-C"/>
    <s v="204-C"/>
    <m/>
    <m/>
    <m/>
  </r>
  <r>
    <n v="110"/>
    <x v="89"/>
    <x v="29"/>
    <s v="MĐ 12"/>
    <s v="Đồ họa ứng dụng"/>
    <n v="8"/>
    <m/>
    <m/>
    <m/>
    <s v="203-C"/>
    <s v="203-C"/>
    <m/>
    <m/>
    <m/>
    <m/>
    <m/>
    <s v="203-C"/>
    <m/>
    <m/>
    <m/>
    <s v="204-S"/>
    <s v="204-S"/>
    <m/>
    <m/>
    <m/>
    <m/>
    <m/>
  </r>
  <r>
    <n v="111"/>
    <x v="90"/>
    <x v="9"/>
    <s v="MĐ 16"/>
    <s v=" Ứng dụng  TATM"/>
    <n v="8"/>
    <s v="308-S"/>
    <m/>
    <m/>
    <m/>
    <m/>
    <m/>
    <m/>
    <m/>
    <m/>
    <m/>
    <s v="305-S"/>
    <m/>
    <m/>
    <m/>
    <m/>
    <m/>
    <m/>
    <m/>
    <s v="308-S"/>
    <m/>
    <m/>
  </r>
  <r>
    <n v="111"/>
    <x v="90"/>
    <x v="33"/>
    <s v="MH 06"/>
    <s v="Tiếng anh"/>
    <n v="5"/>
    <m/>
    <m/>
    <s v="103-S"/>
    <m/>
    <m/>
    <m/>
    <m/>
    <m/>
    <m/>
    <s v="105-S"/>
    <m/>
    <m/>
    <m/>
    <m/>
    <m/>
    <m/>
    <s v="103-S"/>
    <m/>
    <m/>
    <m/>
    <m/>
  </r>
  <r>
    <n v="111"/>
    <x v="90"/>
    <x v="53"/>
    <s v="MH 02"/>
    <s v="Pháp luật"/>
    <n v="5"/>
    <m/>
    <s v="102-S"/>
    <m/>
    <m/>
    <m/>
    <m/>
    <m/>
    <m/>
    <s v="102-S"/>
    <m/>
    <m/>
    <m/>
    <m/>
    <m/>
    <s v="102-S"/>
    <m/>
    <m/>
    <m/>
    <m/>
    <m/>
    <m/>
  </r>
  <r>
    <n v="111"/>
    <x v="90"/>
    <x v="54"/>
    <s v="MH 03"/>
    <s v="Giáo dục thể chất"/>
    <n v="3"/>
    <m/>
    <m/>
    <m/>
    <s v="TTVH-S"/>
    <s v="TTVH-S"/>
    <m/>
    <m/>
    <m/>
    <m/>
    <m/>
    <m/>
    <s v="TTVH-S"/>
    <m/>
    <m/>
    <m/>
    <s v="TTVH-S"/>
    <m/>
    <m/>
    <m/>
    <m/>
    <m/>
  </r>
  <r>
    <n v="111"/>
    <x v="90"/>
    <x v="28"/>
    <s v="MH 05"/>
    <s v="Tin học "/>
    <n v="5"/>
    <m/>
    <m/>
    <m/>
    <m/>
    <m/>
    <m/>
    <m/>
    <s v="203-S"/>
    <m/>
    <m/>
    <m/>
    <m/>
    <m/>
    <m/>
    <m/>
    <m/>
    <m/>
    <s v="203-S"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s v="Ghi chú: "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91"/>
    <x v="1"/>
    <m/>
    <m/>
    <m/>
    <m/>
    <m/>
    <m/>
    <m/>
    <m/>
    <m/>
    <m/>
    <m/>
    <m/>
    <m/>
    <m/>
    <m/>
    <s v="Bắc Ninh, ngày     tháng      năm 2025"/>
    <m/>
    <m/>
    <m/>
    <m/>
    <m/>
    <m/>
    <m/>
    <m/>
  </r>
  <r>
    <m/>
    <x v="92"/>
    <x v="1"/>
    <m/>
    <m/>
    <m/>
    <m/>
    <m/>
    <m/>
    <m/>
    <m/>
    <m/>
    <m/>
    <m/>
    <m/>
    <m/>
    <m/>
    <m/>
    <m/>
    <m/>
    <m/>
    <m/>
    <m/>
    <m/>
    <m/>
    <m/>
    <m/>
  </r>
  <r>
    <m/>
    <x v="93"/>
    <x v="1"/>
    <m/>
    <m/>
    <m/>
    <m/>
    <m/>
    <m/>
    <m/>
    <m/>
    <m/>
    <m/>
    <m/>
    <m/>
    <m/>
    <m/>
    <m/>
    <s v="KT. HIỆU TRƯỞNG"/>
    <m/>
    <m/>
    <m/>
    <m/>
    <m/>
    <m/>
    <m/>
    <m/>
  </r>
  <r>
    <s v="Nơi nhận:"/>
    <x v="0"/>
    <x v="1"/>
    <s v="Ca chiều (S): Từ 12h30'"/>
    <m/>
    <m/>
    <m/>
    <m/>
    <m/>
    <m/>
    <m/>
    <m/>
    <m/>
    <m/>
    <m/>
    <m/>
    <m/>
    <m/>
    <s v="PHÓ HIỆU TRƯỞNG"/>
    <m/>
    <m/>
    <m/>
    <m/>
    <m/>
    <m/>
    <m/>
    <m/>
  </r>
  <r>
    <m/>
    <x v="94"/>
    <x v="1"/>
    <m/>
    <m/>
    <m/>
    <m/>
    <m/>
    <m/>
    <m/>
    <m/>
    <m/>
    <m/>
    <m/>
    <m/>
    <m/>
    <m/>
    <m/>
    <m/>
    <m/>
    <m/>
    <m/>
    <m/>
    <m/>
    <m/>
    <m/>
    <m/>
  </r>
  <r>
    <m/>
    <x v="95"/>
    <x v="1"/>
    <m/>
    <m/>
    <m/>
    <m/>
    <m/>
    <m/>
    <m/>
    <m/>
    <m/>
    <m/>
    <m/>
    <m/>
    <m/>
    <m/>
    <m/>
    <m/>
    <m/>
    <m/>
    <m/>
    <m/>
    <m/>
    <m/>
    <m/>
    <m/>
  </r>
  <r>
    <m/>
    <x v="96"/>
    <x v="1"/>
    <m/>
    <m/>
    <m/>
    <m/>
    <m/>
    <m/>
    <m/>
    <m/>
    <m/>
    <m/>
    <m/>
    <m/>
    <m/>
    <m/>
    <m/>
    <m/>
    <m/>
    <m/>
    <m/>
    <m/>
    <m/>
    <m/>
    <m/>
    <m/>
  </r>
  <r>
    <m/>
    <x v="97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s v=" "/>
    <m/>
    <m/>
    <m/>
    <m/>
    <m/>
    <m/>
    <m/>
    <m/>
    <m/>
  </r>
  <r>
    <m/>
    <x v="0"/>
    <x v="1"/>
    <m/>
    <m/>
    <m/>
    <m/>
    <m/>
    <m/>
    <m/>
    <m/>
    <m/>
    <m/>
    <m/>
    <m/>
    <m/>
    <m/>
    <m/>
    <s v="Trần Văn Thực"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  <r>
    <m/>
    <x v="0"/>
    <x v="1"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P83" firstHeaderRow="0" firstDataRow="1" firstDataCol="1"/>
  <pivotFields count="27">
    <pivotField showAll="0"/>
    <pivotField showAll="0">
      <items count="296">
        <item m="1" x="172"/>
        <item m="1" x="208"/>
        <item m="1" x="125"/>
        <item m="1" x="126"/>
        <item m="1" x="289"/>
        <item m="1" x="290"/>
        <item m="1" x="291"/>
        <item m="1" x="190"/>
        <item m="1" x="253"/>
        <item m="1" x="236"/>
        <item m="1" x="144"/>
        <item m="1" x="276"/>
        <item m="1" x="279"/>
        <item m="1" x="161"/>
        <item m="1" x="114"/>
        <item m="1" x="181"/>
        <item m="1" x="123"/>
        <item m="1" x="191"/>
        <item m="1" x="139"/>
        <item m="1" x="205"/>
        <item m="1" x="287"/>
        <item m="1" x="288"/>
        <item m="1" x="178"/>
        <item m="1" x="245"/>
        <item m="1" x="134"/>
        <item m="1" x="286"/>
        <item m="1" x="203"/>
        <item m="1" x="133"/>
        <item m="1" x="109"/>
        <item m="1" x="226"/>
        <item m="1" x="150"/>
        <item m="1" x="263"/>
        <item m="1" x="260"/>
        <item m="1" x="151"/>
        <item m="1" x="281"/>
        <item m="1" x="282"/>
        <item m="1" x="247"/>
        <item m="1" x="248"/>
        <item m="1" x="104"/>
        <item m="1" x="280"/>
        <item m="1" x="162"/>
        <item m="1" x="238"/>
        <item m="1" x="124"/>
        <item m="1" x="277"/>
        <item m="1" x="182"/>
        <item m="1" x="262"/>
        <item m="1" x="140"/>
        <item m="1" x="206"/>
        <item m="1" x="118"/>
        <item m="1" x="223"/>
        <item m="1" x="218"/>
        <item m="1" x="112"/>
        <item m="1" x="211"/>
        <item m="1" x="212"/>
        <item m="1" x="185"/>
        <item m="1" x="169"/>
        <item m="1" x="171"/>
        <item m="1" x="221"/>
        <item m="1" x="143"/>
        <item m="1" x="230"/>
        <item m="1" x="213"/>
        <item m="1" x="214"/>
        <item m="1" x="237"/>
        <item m="1" x="261"/>
        <item m="1" x="199"/>
        <item m="1" x="252"/>
        <item m="1" x="271"/>
        <item m="1" x="128"/>
        <item m="1" x="165"/>
        <item m="1" x="100"/>
        <item m="1" x="131"/>
        <item m="1" x="201"/>
        <item x="0"/>
        <item m="1" x="200"/>
        <item m="1" x="249"/>
        <item m="1" x="264"/>
        <item m="1" x="129"/>
        <item m="1" x="166"/>
        <item m="1" x="99"/>
        <item m="1" x="215"/>
        <item m="1" x="216"/>
        <item m="1" x="225"/>
        <item m="1" x="186"/>
        <item m="1" x="294"/>
        <item m="1" x="142"/>
        <item m="1" x="272"/>
        <item m="1" x="240"/>
        <item m="1" x="241"/>
        <item m="1" x="195"/>
        <item m="1" x="196"/>
        <item m="1" x="174"/>
        <item m="1" x="192"/>
        <item m="1" x="224"/>
        <item m="1" x="119"/>
        <item m="1" x="219"/>
        <item m="1" x="220"/>
        <item m="1" x="127"/>
        <item m="1" x="106"/>
        <item m="1" x="107"/>
        <item m="1" x="210"/>
        <item m="1" x="209"/>
        <item m="1" x="160"/>
        <item m="1" x="113"/>
        <item m="1" x="235"/>
        <item m="1" x="122"/>
        <item m="1" x="285"/>
        <item m="1" x="156"/>
        <item m="1" x="292"/>
        <item m="1" x="98"/>
        <item m="1" x="115"/>
        <item x="13"/>
        <item x="15"/>
        <item x="16"/>
        <item x="17"/>
        <item x="21"/>
        <item x="22"/>
        <item m="1" x="170"/>
        <item x="32"/>
        <item x="33"/>
        <item x="34"/>
        <item x="35"/>
        <item m="1" x="227"/>
        <item m="1" x="232"/>
        <item x="48"/>
        <item x="49"/>
        <item x="50"/>
        <item x="51"/>
        <item m="1" x="105"/>
        <item x="74"/>
        <item x="77"/>
        <item x="78"/>
        <item x="79"/>
        <item x="80"/>
        <item x="89"/>
        <item m="1" x="168"/>
        <item m="1" x="153"/>
        <item m="1" x="154"/>
        <item m="1" x="145"/>
        <item m="1" x="239"/>
        <item m="1" x="158"/>
        <item m="1" x="198"/>
        <item m="1" x="265"/>
        <item m="1" x="183"/>
        <item m="1" x="175"/>
        <item m="1" x="259"/>
        <item m="1" x="197"/>
        <item x="6"/>
        <item m="1" x="193"/>
        <item x="47"/>
        <item x="91"/>
        <item m="1" x="136"/>
        <item x="93"/>
        <item x="94"/>
        <item x="95"/>
        <item x="96"/>
        <item x="97"/>
        <item m="1" x="217"/>
        <item m="1" x="164"/>
        <item m="1" x="141"/>
        <item m="1" x="155"/>
        <item m="1" x="266"/>
        <item m="1" x="267"/>
        <item m="1" x="268"/>
        <item m="1" x="269"/>
        <item m="1" x="283"/>
        <item m="1" x="284"/>
        <item m="1" x="138"/>
        <item m="1" x="137"/>
        <item m="1" x="243"/>
        <item m="1" x="121"/>
        <item x="27"/>
        <item x="28"/>
        <item m="1" x="278"/>
        <item m="1" x="251"/>
        <item x="81"/>
        <item m="1" x="176"/>
        <item m="1" x="147"/>
        <item m="1" x="120"/>
        <item m="1" x="167"/>
        <item x="1"/>
        <item x="2"/>
        <item x="3"/>
        <item m="1" x="177"/>
        <item m="1" x="207"/>
        <item m="1" x="184"/>
        <item x="9"/>
        <item x="10"/>
        <item m="1" x="234"/>
        <item m="1" x="250"/>
        <item m="1" x="130"/>
        <item m="1" x="146"/>
        <item m="1" x="202"/>
        <item m="1" x="149"/>
        <item x="41"/>
        <item x="42"/>
        <item m="1" x="273"/>
        <item m="1" x="275"/>
        <item m="1" x="270"/>
        <item m="1" x="204"/>
        <item m="1" x="233"/>
        <item x="57"/>
        <item x="58"/>
        <item m="1" x="116"/>
        <item m="1" x="222"/>
        <item m="1" x="244"/>
        <item x="66"/>
        <item x="67"/>
        <item m="1" x="152"/>
        <item m="1" x="188"/>
        <item m="1" x="189"/>
        <item x="71"/>
        <item m="1" x="258"/>
        <item m="1" x="179"/>
        <item m="1" x="180"/>
        <item m="1" x="246"/>
        <item m="1" x="110"/>
        <item m="1" x="111"/>
        <item x="14"/>
        <item x="18"/>
        <item x="19"/>
        <item x="20"/>
        <item x="23"/>
        <item x="24"/>
        <item m="1" x="228"/>
        <item m="1" x="229"/>
        <item x="29"/>
        <item x="30"/>
        <item x="36"/>
        <item x="37"/>
        <item x="38"/>
        <item x="39"/>
        <item x="40"/>
        <item m="1" x="194"/>
        <item m="1" x="132"/>
        <item x="52"/>
        <item x="53"/>
        <item x="54"/>
        <item x="55"/>
        <item x="56"/>
        <item m="1" x="101"/>
        <item m="1" x="102"/>
        <item m="1" x="187"/>
        <item m="1" x="108"/>
        <item x="82"/>
        <item x="83"/>
        <item x="84"/>
        <item x="85"/>
        <item x="86"/>
        <item x="87"/>
        <item x="90"/>
        <item m="1" x="157"/>
        <item x="7"/>
        <item m="1" x="135"/>
        <item m="1" x="103"/>
        <item m="1" x="148"/>
        <item m="1" x="255"/>
        <item m="1" x="163"/>
        <item m="1" x="254"/>
        <item m="1" x="117"/>
        <item m="1" x="173"/>
        <item m="1" x="274"/>
        <item m="1" x="231"/>
        <item m="1" x="256"/>
        <item x="4"/>
        <item x="5"/>
        <item x="11"/>
        <item x="12"/>
        <item x="25"/>
        <item x="26"/>
        <item x="45"/>
        <item x="46"/>
        <item x="61"/>
        <item x="62"/>
        <item m="1" x="257"/>
        <item x="8"/>
        <item x="88"/>
        <item x="68"/>
        <item m="1" x="242"/>
        <item x="92"/>
        <item x="64"/>
        <item x="65"/>
        <item x="75"/>
        <item x="76"/>
        <item m="1" x="159"/>
        <item x="43"/>
        <item x="44"/>
        <item x="59"/>
        <item x="60"/>
        <item m="1" x="293"/>
        <item x="72"/>
        <item x="73"/>
        <item x="31"/>
        <item x="69"/>
        <item x="70"/>
        <item x="63"/>
        <item t="default"/>
      </items>
    </pivotField>
    <pivotField axis="axisRow" showAll="0">
      <items count="126">
        <item x="72"/>
        <item x="75"/>
        <item m="1" x="100"/>
        <item x="53"/>
        <item m="1" x="96"/>
        <item x="78"/>
        <item x="18"/>
        <item x="45"/>
        <item m="1" x="79"/>
        <item x="47"/>
        <item m="1" x="118"/>
        <item m="1" x="99"/>
        <item x="31"/>
        <item x="57"/>
        <item x="60"/>
        <item x="8"/>
        <item m="1" x="119"/>
        <item x="63"/>
        <item x="67"/>
        <item x="49"/>
        <item x="74"/>
        <item x="77"/>
        <item x="76"/>
        <item x="28"/>
        <item x="2"/>
        <item m="1" x="101"/>
        <item x="51"/>
        <item x="34"/>
        <item x="55"/>
        <item x="9"/>
        <item x="13"/>
        <item x="68"/>
        <item x="54"/>
        <item x="62"/>
        <item x="15"/>
        <item x="23"/>
        <item x="41"/>
        <item x="43"/>
        <item x="6"/>
        <item x="12"/>
        <item x="69"/>
        <item x="21"/>
        <item x="50"/>
        <item x="26"/>
        <item x="30"/>
        <item x="58"/>
        <item x="39"/>
        <item x="40"/>
        <item m="1" x="117"/>
        <item x="10"/>
        <item x="11"/>
        <item x="64"/>
        <item m="1" x="122"/>
        <item m="1" x="94"/>
        <item x="25"/>
        <item x="14"/>
        <item x="17"/>
        <item x="48"/>
        <item x="1"/>
        <item m="1" x="87"/>
        <item m="1" x="82"/>
        <item x="27"/>
        <item x="20"/>
        <item x="3"/>
        <item m="1" x="109"/>
        <item x="24"/>
        <item x="42"/>
        <item x="46"/>
        <item x="70"/>
        <item x="4"/>
        <item x="73"/>
        <item m="1" x="102"/>
        <item x="29"/>
        <item m="1" x="91"/>
        <item x="32"/>
        <item m="1" x="108"/>
        <item x="52"/>
        <item m="1" x="86"/>
        <item m="1" x="103"/>
        <item x="38"/>
        <item m="1" x="85"/>
        <item m="1" x="84"/>
        <item m="1" x="83"/>
        <item x="19"/>
        <item m="1" x="106"/>
        <item x="44"/>
        <item m="1" x="92"/>
        <item m="1" x="120"/>
        <item m="1" x="113"/>
        <item x="16"/>
        <item x="36"/>
        <item m="1" x="80"/>
        <item x="22"/>
        <item m="1" x="114"/>
        <item m="1" x="81"/>
        <item m="1" x="105"/>
        <item m="1" x="93"/>
        <item m="1" x="89"/>
        <item m="1" x="111"/>
        <item m="1" x="90"/>
        <item x="66"/>
        <item m="1" x="98"/>
        <item m="1" x="123"/>
        <item x="61"/>
        <item m="1" x="88"/>
        <item x="35"/>
        <item m="1" x="115"/>
        <item x="33"/>
        <item m="1" x="124"/>
        <item m="1" x="121"/>
        <item m="1" x="95"/>
        <item x="37"/>
        <item m="1" x="107"/>
        <item m="1" x="104"/>
        <item x="71"/>
        <item x="65"/>
        <item m="1" x="112"/>
        <item m="1" x="97"/>
        <item m="1" x="110"/>
        <item x="59"/>
        <item m="1" x="116"/>
        <item x="7"/>
        <item x="56"/>
        <item x="5"/>
        <item x="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8"/>
    </i>
    <i>
      <x v="69"/>
    </i>
    <i>
      <x v="70"/>
    </i>
    <i>
      <x v="72"/>
    </i>
    <i>
      <x v="74"/>
    </i>
    <i>
      <x v="76"/>
    </i>
    <i>
      <x v="79"/>
    </i>
    <i>
      <x v="83"/>
    </i>
    <i>
      <x v="85"/>
    </i>
    <i>
      <x v="89"/>
    </i>
    <i>
      <x v="90"/>
    </i>
    <i>
      <x v="92"/>
    </i>
    <i>
      <x v="100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>
      <x v="122"/>
    </i>
    <i>
      <x v="123"/>
    </i>
    <i>
      <x v="124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23" fld="20" subtotal="count" baseField="0" baseItem="0"/>
    <dataField name="Count of Thứ 33" fld="21" subtotal="count" baseField="0" baseItem="0"/>
    <dataField name="Count of Thứ 43" fld="22" subtotal="count" baseField="0" baseItem="0"/>
    <dataField name="Count of Thứ 53" fld="23" subtotal="count" baseField="0" baseItem="0"/>
    <dataField name="Count of Thứ 63" fld="24" subtotal="count" baseField="0" baseItem="0"/>
  </dataFields>
  <formats count="27">
    <format dxfId="281">
      <pivotArea type="all" dataOnly="0" outline="0" fieldPosition="0"/>
    </format>
    <format dxfId="280">
      <pivotArea outline="0" collapsedLevelsAreSubtotals="1" fieldPosition="0"/>
    </format>
    <format dxfId="279">
      <pivotArea field="1" type="button" dataOnly="0" labelOnly="1" outline="0"/>
    </format>
    <format dxfId="278">
      <pivotArea dataOnly="0" labelOnly="1" grandRow="1" outline="0" fieldPosition="0"/>
    </format>
    <format dxfId="27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7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75">
      <pivotArea field="2" type="button" dataOnly="0" labelOnly="1" outline="0" axis="axisRow" fieldPosition="0"/>
    </format>
    <format dxfId="27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73">
      <pivotArea field="2" type="button" dataOnly="0" labelOnly="1" outline="0" axis="axisRow" fieldPosition="0"/>
    </format>
    <format dxfId="272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7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70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269">
      <pivotArea type="all" dataOnly="0" outline="0" fieldPosition="0"/>
    </format>
    <format dxfId="268">
      <pivotArea outline="0" collapsedLevelsAreSubtotals="1" fieldPosition="0"/>
    </format>
    <format dxfId="267">
      <pivotArea field="2" type="button" dataOnly="0" labelOnly="1" outline="0" axis="axisRow" fieldPosition="0"/>
    </format>
    <format dxfId="266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265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264">
      <pivotArea dataOnly="0" labelOnly="1" grandRow="1" outline="0" fieldPosition="0"/>
    </format>
    <format dxfId="263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62">
      <pivotArea collapsedLevelsAreSubtotals="1" fieldPosition="0">
        <references count="1">
          <reference field="2" count="0"/>
        </references>
      </pivotArea>
    </format>
    <format dxfId="261">
      <pivotArea field="2" type="button" dataOnly="0" labelOnly="1" outline="0" axis="axisRow" fieldPosition="0"/>
    </format>
    <format dxfId="26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259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25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57">
      <pivotArea collapsedLevelsAreSubtotals="1" fieldPosition="0">
        <references count="1">
          <reference field="2" count="0"/>
        </references>
      </pivotArea>
    </format>
    <format dxfId="2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55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N102" firstHeaderRow="0" firstDataRow="1" firstDataCol="1"/>
  <pivotFields count="27">
    <pivotField showAll="0"/>
    <pivotField axis="axisRow" showAll="0">
      <items count="296">
        <item m="1" x="172"/>
        <item m="1" x="208"/>
        <item m="1" x="125"/>
        <item m="1" x="126"/>
        <item m="1" x="289"/>
        <item m="1" x="290"/>
        <item m="1" x="291"/>
        <item m="1" x="190"/>
        <item m="1" x="253"/>
        <item m="1" x="236"/>
        <item m="1" x="144"/>
        <item m="1" x="276"/>
        <item m="1" x="279"/>
        <item m="1" x="161"/>
        <item m="1" x="114"/>
        <item m="1" x="181"/>
        <item m="1" x="123"/>
        <item m="1" x="191"/>
        <item m="1" x="139"/>
        <item m="1" x="205"/>
        <item m="1" x="287"/>
        <item m="1" x="288"/>
        <item m="1" x="178"/>
        <item m="1" x="245"/>
        <item m="1" x="134"/>
        <item m="1" x="286"/>
        <item m="1" x="203"/>
        <item m="1" x="133"/>
        <item m="1" x="109"/>
        <item m="1" x="226"/>
        <item m="1" x="150"/>
        <item m="1" x="263"/>
        <item m="1" x="260"/>
        <item m="1" x="151"/>
        <item m="1" x="281"/>
        <item m="1" x="282"/>
        <item m="1" x="247"/>
        <item m="1" x="248"/>
        <item m="1" x="104"/>
        <item m="1" x="280"/>
        <item m="1" x="162"/>
        <item m="1" x="238"/>
        <item m="1" x="124"/>
        <item m="1" x="277"/>
        <item m="1" x="182"/>
        <item m="1" x="262"/>
        <item m="1" x="140"/>
        <item m="1" x="206"/>
        <item m="1" x="118"/>
        <item m="1" x="223"/>
        <item m="1" x="218"/>
        <item m="1" x="112"/>
        <item m="1" x="211"/>
        <item m="1" x="212"/>
        <item m="1" x="185"/>
        <item m="1" x="169"/>
        <item m="1" x="171"/>
        <item m="1" x="221"/>
        <item m="1" x="143"/>
        <item m="1" x="230"/>
        <item m="1" x="213"/>
        <item m="1" x="214"/>
        <item m="1" x="237"/>
        <item m="1" x="261"/>
        <item m="1" x="199"/>
        <item m="1" x="252"/>
        <item m="1" x="271"/>
        <item m="1" x="128"/>
        <item m="1" x="165"/>
        <item m="1" x="100"/>
        <item m="1" x="131"/>
        <item m="1" x="201"/>
        <item x="0"/>
        <item m="1" x="200"/>
        <item m="1" x="249"/>
        <item m="1" x="264"/>
        <item m="1" x="129"/>
        <item m="1" x="166"/>
        <item m="1" x="99"/>
        <item m="1" x="215"/>
        <item m="1" x="216"/>
        <item m="1" x="225"/>
        <item m="1" x="186"/>
        <item m="1" x="294"/>
        <item m="1" x="142"/>
        <item m="1" x="272"/>
        <item m="1" x="240"/>
        <item m="1" x="241"/>
        <item m="1" x="195"/>
        <item m="1" x="196"/>
        <item m="1" x="174"/>
        <item m="1" x="192"/>
        <item m="1" x="224"/>
        <item m="1" x="119"/>
        <item m="1" x="219"/>
        <item m="1" x="220"/>
        <item m="1" x="127"/>
        <item m="1" x="106"/>
        <item m="1" x="107"/>
        <item m="1" x="210"/>
        <item m="1" x="209"/>
        <item m="1" x="160"/>
        <item m="1" x="113"/>
        <item m="1" x="235"/>
        <item m="1" x="122"/>
        <item m="1" x="285"/>
        <item m="1" x="156"/>
        <item m="1" x="292"/>
        <item m="1" x="98"/>
        <item m="1" x="115"/>
        <item x="13"/>
        <item x="15"/>
        <item x="16"/>
        <item x="17"/>
        <item x="21"/>
        <item x="22"/>
        <item m="1" x="170"/>
        <item x="32"/>
        <item x="33"/>
        <item x="34"/>
        <item x="35"/>
        <item m="1" x="227"/>
        <item m="1" x="232"/>
        <item x="48"/>
        <item x="49"/>
        <item x="50"/>
        <item x="51"/>
        <item m="1" x="105"/>
        <item x="74"/>
        <item x="77"/>
        <item x="78"/>
        <item x="79"/>
        <item x="80"/>
        <item x="89"/>
        <item m="1" x="168"/>
        <item m="1" x="153"/>
        <item m="1" x="154"/>
        <item m="1" x="145"/>
        <item m="1" x="239"/>
        <item m="1" x="158"/>
        <item m="1" x="198"/>
        <item m="1" x="265"/>
        <item m="1" x="183"/>
        <item m="1" x="175"/>
        <item m="1" x="259"/>
        <item m="1" x="197"/>
        <item x="6"/>
        <item m="1" x="193"/>
        <item x="47"/>
        <item x="91"/>
        <item m="1" x="136"/>
        <item x="93"/>
        <item x="94"/>
        <item x="95"/>
        <item x="96"/>
        <item x="97"/>
        <item m="1" x="217"/>
        <item m="1" x="164"/>
        <item m="1" x="141"/>
        <item m="1" x="155"/>
        <item m="1" x="266"/>
        <item m="1" x="267"/>
        <item m="1" x="268"/>
        <item m="1" x="269"/>
        <item m="1" x="283"/>
        <item m="1" x="284"/>
        <item m="1" x="138"/>
        <item m="1" x="137"/>
        <item m="1" x="243"/>
        <item m="1" x="121"/>
        <item x="27"/>
        <item x="28"/>
        <item m="1" x="278"/>
        <item m="1" x="251"/>
        <item x="81"/>
        <item m="1" x="176"/>
        <item m="1" x="147"/>
        <item m="1" x="120"/>
        <item m="1" x="167"/>
        <item x="1"/>
        <item x="2"/>
        <item x="3"/>
        <item m="1" x="177"/>
        <item m="1" x="207"/>
        <item m="1" x="184"/>
        <item x="9"/>
        <item x="10"/>
        <item m="1" x="234"/>
        <item m="1" x="250"/>
        <item m="1" x="130"/>
        <item m="1" x="146"/>
        <item m="1" x="202"/>
        <item m="1" x="149"/>
        <item x="41"/>
        <item x="42"/>
        <item m="1" x="273"/>
        <item m="1" x="275"/>
        <item m="1" x="270"/>
        <item m="1" x="204"/>
        <item m="1" x="233"/>
        <item x="57"/>
        <item x="58"/>
        <item m="1" x="116"/>
        <item m="1" x="222"/>
        <item m="1" x="244"/>
        <item x="66"/>
        <item x="67"/>
        <item m="1" x="152"/>
        <item m="1" x="188"/>
        <item m="1" x="189"/>
        <item x="71"/>
        <item m="1" x="258"/>
        <item m="1" x="179"/>
        <item m="1" x="180"/>
        <item m="1" x="246"/>
        <item m="1" x="110"/>
        <item m="1" x="111"/>
        <item x="14"/>
        <item x="18"/>
        <item x="19"/>
        <item x="20"/>
        <item x="23"/>
        <item x="24"/>
        <item m="1" x="228"/>
        <item m="1" x="229"/>
        <item x="29"/>
        <item x="30"/>
        <item x="36"/>
        <item x="37"/>
        <item x="38"/>
        <item x="39"/>
        <item x="40"/>
        <item m="1" x="194"/>
        <item m="1" x="132"/>
        <item x="52"/>
        <item x="53"/>
        <item x="54"/>
        <item x="55"/>
        <item x="56"/>
        <item m="1" x="101"/>
        <item m="1" x="102"/>
        <item m="1" x="187"/>
        <item m="1" x="108"/>
        <item x="82"/>
        <item x="83"/>
        <item x="84"/>
        <item x="85"/>
        <item x="86"/>
        <item x="87"/>
        <item x="90"/>
        <item m="1" x="157"/>
        <item x="7"/>
        <item m="1" x="135"/>
        <item m="1" x="103"/>
        <item m="1" x="148"/>
        <item m="1" x="255"/>
        <item m="1" x="163"/>
        <item m="1" x="254"/>
        <item m="1" x="117"/>
        <item m="1" x="173"/>
        <item m="1" x="274"/>
        <item m="1" x="231"/>
        <item m="1" x="256"/>
        <item x="4"/>
        <item x="5"/>
        <item x="11"/>
        <item x="12"/>
        <item x="25"/>
        <item x="26"/>
        <item x="45"/>
        <item x="46"/>
        <item x="61"/>
        <item x="62"/>
        <item m="1" x="257"/>
        <item x="8"/>
        <item x="88"/>
        <item x="68"/>
        <item m="1" x="242"/>
        <item x="92"/>
        <item x="64"/>
        <item x="65"/>
        <item x="75"/>
        <item x="76"/>
        <item m="1" x="159"/>
        <item x="43"/>
        <item x="44"/>
        <item x="59"/>
        <item x="60"/>
        <item m="1" x="293"/>
        <item x="72"/>
        <item x="73"/>
        <item x="31"/>
        <item x="69"/>
        <item x="70"/>
        <item x="6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99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>
      <x v="294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251">
      <pivotArea type="all" dataOnly="0" outline="0" fieldPosition="0"/>
    </format>
    <format dxfId="250">
      <pivotArea outline="0" collapsedLevelsAreSubtotals="1" fieldPosition="0"/>
    </format>
    <format dxfId="249">
      <pivotArea field="1" type="button" dataOnly="0" labelOnly="1" outline="0" axis="axisRow" fieldPosition="0"/>
    </format>
    <format dxfId="248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247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246">
      <pivotArea dataOnly="0" labelOnly="1" grandRow="1" outline="0" fieldPosition="0"/>
    </format>
    <format dxfId="245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4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43">
      <pivotArea collapsedLevelsAreSubtotals="1" fieldPosition="0">
        <references count="1">
          <reference field="1" count="0"/>
        </references>
      </pivotArea>
    </format>
    <format dxfId="242">
      <pivotArea collapsedLevelsAreSubtotals="1" fieldPosition="0">
        <references count="1">
          <reference field="1" count="0"/>
        </references>
      </pivotArea>
    </format>
    <format dxfId="241">
      <pivotArea collapsedLevelsAreSubtotals="1" fieldPosition="0">
        <references count="1">
          <reference field="1" count="0"/>
        </references>
      </pivotArea>
    </format>
    <format dxfId="240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239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23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37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236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2"/>
  <sheetViews>
    <sheetView tabSelected="1" view="pageBreakPreview" zoomScale="40" zoomScaleNormal="40" zoomScaleSheetLayoutView="40" workbookViewId="0">
      <selection activeCell="I3" sqref="I3"/>
    </sheetView>
  </sheetViews>
  <sheetFormatPr defaultColWidth="9" defaultRowHeight="26.25"/>
  <cols>
    <col min="1" max="1" width="10.42578125" style="31" customWidth="1"/>
    <col min="2" max="2" width="43.85546875" style="31" customWidth="1"/>
    <col min="3" max="3" width="31.42578125" style="31" customWidth="1"/>
    <col min="4" max="4" width="30.140625" style="31" customWidth="1"/>
    <col min="5" max="5" width="57.42578125" style="31" customWidth="1"/>
    <col min="6" max="6" width="27.5703125" style="31" customWidth="1"/>
    <col min="7" max="7" width="29.7109375" style="31" customWidth="1"/>
    <col min="8" max="12" width="15.5703125" style="31" customWidth="1"/>
    <col min="13" max="14" width="10.5703125" style="31" customWidth="1"/>
    <col min="15" max="19" width="15.5703125" style="31" customWidth="1"/>
    <col min="20" max="21" width="10.5703125" style="31" customWidth="1"/>
    <col min="22" max="23" width="15.5703125" style="31" customWidth="1"/>
    <col min="24" max="24" width="15.5703125" style="92" customWidth="1"/>
    <col min="25" max="26" width="15.5703125" style="31" customWidth="1"/>
    <col min="27" max="28" width="10.5703125" style="31" customWidth="1"/>
    <col min="29" max="29" width="42.85546875" style="31" customWidth="1"/>
    <col min="30" max="30" width="7" style="31" customWidth="1"/>
    <col min="31" max="35" width="9" style="31" customWidth="1"/>
    <col min="36" max="36" width="4.85546875" style="31" customWidth="1"/>
    <col min="37" max="46" width="9" style="31" customWidth="1"/>
    <col min="47" max="16384" width="9" style="31"/>
  </cols>
  <sheetData>
    <row r="1" spans="1:32" ht="71.25" customHeight="1">
      <c r="A1" s="214" t="s">
        <v>0</v>
      </c>
      <c r="B1" s="215"/>
      <c r="C1" s="215"/>
      <c r="D1" s="215"/>
      <c r="E1" s="215"/>
      <c r="F1" s="215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216"/>
      <c r="X1" s="216"/>
      <c r="Y1" s="95"/>
      <c r="Z1" s="95"/>
      <c r="AA1" s="95"/>
      <c r="AB1" s="95"/>
      <c r="AC1" s="96"/>
    </row>
    <row r="2" spans="1:32" ht="39" customHeight="1">
      <c r="A2" s="217" t="s">
        <v>672</v>
      </c>
      <c r="B2" s="215"/>
      <c r="C2" s="215"/>
      <c r="D2" s="215"/>
      <c r="E2" s="215"/>
      <c r="F2" s="215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  <c r="W2" s="95"/>
      <c r="X2" s="97"/>
      <c r="Y2" s="95"/>
      <c r="Z2" s="95"/>
      <c r="AA2" s="95"/>
      <c r="AB2" s="95"/>
      <c r="AC2" s="96"/>
    </row>
    <row r="3" spans="1:32" ht="30.75">
      <c r="A3" s="98"/>
      <c r="B3" s="99"/>
      <c r="C3" s="99"/>
      <c r="D3" s="100"/>
      <c r="E3" s="99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95"/>
      <c r="X3" s="102"/>
      <c r="Y3" s="101"/>
      <c r="Z3" s="101"/>
      <c r="AA3" s="101"/>
      <c r="AB3" s="101"/>
      <c r="AC3" s="96"/>
    </row>
    <row r="4" spans="1:32" ht="105" customHeight="1">
      <c r="A4" s="218" t="s">
        <v>754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20"/>
      <c r="AD4" s="32" t="e">
        <v>#NAME?</v>
      </c>
      <c r="AE4" s="32"/>
      <c r="AF4" s="34"/>
    </row>
    <row r="5" spans="1:32" ht="79.349999999999994" customHeight="1">
      <c r="A5" s="35"/>
      <c r="B5" s="36"/>
      <c r="C5" s="35"/>
      <c r="D5" s="37" t="s">
        <v>1</v>
      </c>
      <c r="E5" s="36"/>
      <c r="F5" s="38" t="s">
        <v>2</v>
      </c>
      <c r="G5" s="177" t="s">
        <v>749</v>
      </c>
      <c r="H5" s="221" t="s">
        <v>673</v>
      </c>
      <c r="I5" s="222"/>
      <c r="J5" s="222"/>
      <c r="K5" s="222"/>
      <c r="L5" s="222"/>
      <c r="M5" s="222"/>
      <c r="N5" s="223"/>
      <c r="O5" s="221" t="s">
        <v>674</v>
      </c>
      <c r="P5" s="222"/>
      <c r="Q5" s="222"/>
      <c r="R5" s="222"/>
      <c r="S5" s="222"/>
      <c r="T5" s="222"/>
      <c r="U5" s="223"/>
      <c r="V5" s="221" t="s">
        <v>675</v>
      </c>
      <c r="W5" s="222"/>
      <c r="X5" s="222"/>
      <c r="Y5" s="222"/>
      <c r="Z5" s="222"/>
      <c r="AA5" s="222"/>
      <c r="AB5" s="223"/>
      <c r="AC5" s="40"/>
      <c r="AD5" s="32"/>
      <c r="AE5" s="32"/>
      <c r="AF5" s="34"/>
    </row>
    <row r="6" spans="1:32" ht="72.599999999999994" customHeight="1">
      <c r="A6" s="41" t="s">
        <v>3</v>
      </c>
      <c r="B6" s="42" t="s">
        <v>4</v>
      </c>
      <c r="C6" s="41" t="s">
        <v>5</v>
      </c>
      <c r="D6" s="42" t="s">
        <v>6</v>
      </c>
      <c r="E6" s="42" t="s">
        <v>7</v>
      </c>
      <c r="F6" s="42" t="s">
        <v>8</v>
      </c>
      <c r="G6" s="176" t="s">
        <v>750</v>
      </c>
      <c r="H6" s="43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5" t="s">
        <v>14</v>
      </c>
      <c r="N6" s="45" t="s">
        <v>15</v>
      </c>
      <c r="O6" s="43" t="s">
        <v>9</v>
      </c>
      <c r="P6" s="44" t="s">
        <v>10</v>
      </c>
      <c r="Q6" s="44" t="s">
        <v>11</v>
      </c>
      <c r="R6" s="44" t="s">
        <v>12</v>
      </c>
      <c r="S6" s="44" t="s">
        <v>13</v>
      </c>
      <c r="T6" s="45" t="s">
        <v>14</v>
      </c>
      <c r="U6" s="45" t="s">
        <v>15</v>
      </c>
      <c r="V6" s="43" t="s">
        <v>9</v>
      </c>
      <c r="W6" s="44" t="s">
        <v>10</v>
      </c>
      <c r="X6" s="44" t="s">
        <v>11</v>
      </c>
      <c r="Y6" s="44" t="s">
        <v>12</v>
      </c>
      <c r="Z6" s="44" t="s">
        <v>13</v>
      </c>
      <c r="AA6" s="45" t="s">
        <v>14</v>
      </c>
      <c r="AB6" s="45" t="s">
        <v>15</v>
      </c>
      <c r="AC6" s="42" t="s">
        <v>16</v>
      </c>
      <c r="AD6" s="32"/>
      <c r="AE6" s="32"/>
      <c r="AF6" s="34"/>
    </row>
    <row r="7" spans="1:32" ht="82.5" customHeight="1">
      <c r="A7" s="46"/>
      <c r="B7" s="47"/>
      <c r="C7" s="41" t="s">
        <v>5</v>
      </c>
      <c r="D7" s="48" t="s">
        <v>17</v>
      </c>
      <c r="E7" s="106"/>
      <c r="F7" s="48"/>
      <c r="G7" s="39" t="s">
        <v>751</v>
      </c>
      <c r="H7" s="49">
        <v>45866</v>
      </c>
      <c r="I7" s="49">
        <v>45867</v>
      </c>
      <c r="J7" s="49">
        <v>45868</v>
      </c>
      <c r="K7" s="49">
        <v>45869</v>
      </c>
      <c r="L7" s="49">
        <v>45870</v>
      </c>
      <c r="M7" s="49">
        <v>45871</v>
      </c>
      <c r="N7" s="49">
        <v>45872</v>
      </c>
      <c r="O7" s="49">
        <v>45873</v>
      </c>
      <c r="P7" s="49">
        <v>45874</v>
      </c>
      <c r="Q7" s="49">
        <v>45875</v>
      </c>
      <c r="R7" s="49">
        <v>45876</v>
      </c>
      <c r="S7" s="49">
        <v>45877</v>
      </c>
      <c r="T7" s="49">
        <v>45878</v>
      </c>
      <c r="U7" s="49">
        <v>45879</v>
      </c>
      <c r="V7" s="49">
        <v>45880</v>
      </c>
      <c r="W7" s="49">
        <v>45881</v>
      </c>
      <c r="X7" s="49">
        <v>45882</v>
      </c>
      <c r="Y7" s="49">
        <v>45883</v>
      </c>
      <c r="Z7" s="49">
        <v>45884</v>
      </c>
      <c r="AA7" s="49">
        <v>45885</v>
      </c>
      <c r="AB7" s="49">
        <v>45886</v>
      </c>
      <c r="AC7" s="47"/>
      <c r="AD7" s="32"/>
      <c r="AE7" s="32"/>
      <c r="AF7" s="34"/>
    </row>
    <row r="8" spans="1:32" ht="105" customHeight="1">
      <c r="A8" s="50">
        <v>1</v>
      </c>
      <c r="B8" s="131" t="s">
        <v>472</v>
      </c>
      <c r="C8" s="51"/>
      <c r="D8" s="53"/>
      <c r="E8" s="150" t="s">
        <v>734</v>
      </c>
      <c r="F8" s="54"/>
      <c r="G8" s="39"/>
      <c r="H8" s="132"/>
      <c r="I8" s="132"/>
      <c r="J8" s="132"/>
      <c r="K8" s="132"/>
      <c r="L8" s="132"/>
      <c r="M8" s="39"/>
      <c r="N8" s="39"/>
      <c r="O8" s="132"/>
      <c r="P8" s="132"/>
      <c r="Q8" s="132"/>
      <c r="R8" s="132"/>
      <c r="S8" s="132"/>
      <c r="T8" s="39"/>
      <c r="U8" s="39"/>
      <c r="V8" s="132"/>
      <c r="W8" s="132"/>
      <c r="X8" s="132"/>
      <c r="Y8" s="132"/>
      <c r="Z8" s="132"/>
      <c r="AA8" s="39"/>
      <c r="AB8" s="39"/>
      <c r="AC8" s="54"/>
      <c r="AD8" s="56"/>
      <c r="AE8" s="32"/>
      <c r="AF8" s="34"/>
    </row>
    <row r="9" spans="1:32" ht="105" customHeight="1">
      <c r="A9" s="50">
        <v>2</v>
      </c>
      <c r="B9" s="131" t="s">
        <v>473</v>
      </c>
      <c r="C9" s="51"/>
      <c r="D9" s="53"/>
      <c r="E9" s="150" t="s">
        <v>734</v>
      </c>
      <c r="F9" s="54"/>
      <c r="G9" s="39"/>
      <c r="H9" s="132"/>
      <c r="I9" s="132"/>
      <c r="J9" s="132"/>
      <c r="K9" s="132"/>
      <c r="L9" s="132"/>
      <c r="M9" s="39"/>
      <c r="N9" s="39"/>
      <c r="O9" s="132"/>
      <c r="P9" s="132"/>
      <c r="Q9" s="132"/>
      <c r="R9" s="132"/>
      <c r="S9" s="132"/>
      <c r="T9" s="39"/>
      <c r="U9" s="39"/>
      <c r="V9" s="132"/>
      <c r="W9" s="132"/>
      <c r="X9" s="132"/>
      <c r="Y9" s="132"/>
      <c r="Z9" s="132"/>
      <c r="AA9" s="39"/>
      <c r="AB9" s="39"/>
      <c r="AC9" s="54"/>
      <c r="AD9" s="56"/>
      <c r="AE9" s="32"/>
      <c r="AF9" s="34"/>
    </row>
    <row r="10" spans="1:32" ht="105" customHeight="1">
      <c r="A10" s="50">
        <v>3</v>
      </c>
      <c r="B10" s="131" t="s">
        <v>480</v>
      </c>
      <c r="C10" s="51" t="s">
        <v>18</v>
      </c>
      <c r="D10" s="52" t="s">
        <v>19</v>
      </c>
      <c r="E10" s="53"/>
      <c r="F10" s="54"/>
      <c r="G10" s="39"/>
      <c r="H10" s="54"/>
      <c r="I10" s="54"/>
      <c r="J10" s="54"/>
      <c r="K10" s="54"/>
      <c r="L10" s="54"/>
      <c r="M10" s="39"/>
      <c r="N10" s="39"/>
      <c r="O10" s="54"/>
      <c r="P10" s="54"/>
      <c r="Q10" s="55"/>
      <c r="R10" s="55"/>
      <c r="S10" s="55"/>
      <c r="T10" s="39"/>
      <c r="U10" s="39"/>
      <c r="V10" s="54"/>
      <c r="W10" s="54"/>
      <c r="X10" s="55"/>
      <c r="Y10" s="55"/>
      <c r="Z10" s="54"/>
      <c r="AA10" s="39"/>
      <c r="AB10" s="39"/>
      <c r="AC10" s="54"/>
      <c r="AD10" s="56" t="e">
        <f>#REF!&amp;#REF!</f>
        <v>#REF!</v>
      </c>
      <c r="AE10" s="32"/>
      <c r="AF10" s="34"/>
    </row>
    <row r="11" spans="1:32" ht="105" customHeight="1">
      <c r="A11" s="50">
        <v>3</v>
      </c>
      <c r="B11" s="131" t="s">
        <v>480</v>
      </c>
      <c r="C11" s="25" t="s">
        <v>721</v>
      </c>
      <c r="D11" s="57" t="s">
        <v>628</v>
      </c>
      <c r="E11" s="57" t="s">
        <v>723</v>
      </c>
      <c r="F11" s="26">
        <v>8</v>
      </c>
      <c r="G11" s="27"/>
      <c r="H11" s="55" t="s">
        <v>84</v>
      </c>
      <c r="I11" s="55"/>
      <c r="J11" s="55"/>
      <c r="K11" s="55" t="s">
        <v>84</v>
      </c>
      <c r="L11" s="55" t="s">
        <v>84</v>
      </c>
      <c r="M11" s="27"/>
      <c r="N11" s="27"/>
      <c r="O11" s="55" t="s">
        <v>84</v>
      </c>
      <c r="P11" s="55" t="s">
        <v>84</v>
      </c>
      <c r="Q11" s="55" t="s">
        <v>84</v>
      </c>
      <c r="R11" s="55"/>
      <c r="S11" s="55"/>
      <c r="T11" s="27"/>
      <c r="U11" s="27"/>
      <c r="V11" s="55" t="s">
        <v>84</v>
      </c>
      <c r="W11" s="55" t="s">
        <v>84</v>
      </c>
      <c r="X11" s="55" t="s">
        <v>30</v>
      </c>
      <c r="Y11" s="55"/>
      <c r="Z11" s="55"/>
      <c r="AA11" s="27"/>
      <c r="AB11" s="27"/>
      <c r="AC11" s="108"/>
      <c r="AD11" s="28"/>
      <c r="AE11" s="32"/>
      <c r="AF11" s="34"/>
    </row>
    <row r="12" spans="1:32" ht="105" customHeight="1">
      <c r="A12" s="50">
        <v>3</v>
      </c>
      <c r="B12" s="131" t="s">
        <v>480</v>
      </c>
      <c r="C12" s="25" t="s">
        <v>85</v>
      </c>
      <c r="D12" s="57" t="s">
        <v>29</v>
      </c>
      <c r="E12" s="57" t="s">
        <v>648</v>
      </c>
      <c r="F12" s="26">
        <v>8</v>
      </c>
      <c r="G12" s="27"/>
      <c r="H12" s="55"/>
      <c r="I12" s="55" t="s">
        <v>30</v>
      </c>
      <c r="J12" s="55" t="s">
        <v>30</v>
      </c>
      <c r="K12" s="55"/>
      <c r="L12" s="55"/>
      <c r="M12" s="27"/>
      <c r="N12" s="27"/>
      <c r="O12" s="26"/>
      <c r="P12" s="26"/>
      <c r="Q12" s="55"/>
      <c r="R12" s="55" t="s">
        <v>30</v>
      </c>
      <c r="S12" s="55" t="s">
        <v>30</v>
      </c>
      <c r="T12" s="27"/>
      <c r="U12" s="27"/>
      <c r="V12" s="29"/>
      <c r="W12" s="54"/>
      <c r="X12" s="55"/>
      <c r="Y12" s="55" t="s">
        <v>30</v>
      </c>
      <c r="Z12" s="55" t="s">
        <v>30</v>
      </c>
      <c r="AA12" s="27"/>
      <c r="AB12" s="27"/>
      <c r="AC12" s="108"/>
      <c r="AD12" s="28"/>
      <c r="AE12" s="32"/>
      <c r="AF12" s="34"/>
    </row>
    <row r="13" spans="1:32" ht="105" customHeight="1">
      <c r="A13" s="50">
        <v>4</v>
      </c>
      <c r="B13" s="131" t="s">
        <v>519</v>
      </c>
      <c r="C13" s="51" t="s">
        <v>18</v>
      </c>
      <c r="D13" s="52" t="s">
        <v>19</v>
      </c>
      <c r="E13" s="53"/>
      <c r="F13" s="54"/>
      <c r="G13" s="39"/>
      <c r="H13" s="54"/>
      <c r="I13" s="54"/>
      <c r="J13" s="54"/>
      <c r="K13" s="54"/>
      <c r="L13" s="54"/>
      <c r="M13" s="39"/>
      <c r="N13" s="39"/>
      <c r="O13" s="110"/>
      <c r="P13" s="55"/>
      <c r="Q13" s="55"/>
      <c r="R13" s="55"/>
      <c r="S13" s="55"/>
      <c r="T13" s="39"/>
      <c r="U13" s="39"/>
      <c r="V13" s="55"/>
      <c r="W13" s="54"/>
      <c r="X13" s="54"/>
      <c r="Y13" s="54"/>
      <c r="Z13" s="54"/>
      <c r="AA13" s="39"/>
      <c r="AB13" s="39"/>
      <c r="AC13" s="54"/>
      <c r="AD13" s="56"/>
      <c r="AE13" s="32"/>
      <c r="AF13" s="34"/>
    </row>
    <row r="14" spans="1:32" ht="105" customHeight="1">
      <c r="A14" s="50">
        <v>4</v>
      </c>
      <c r="B14" s="131" t="s">
        <v>519</v>
      </c>
      <c r="C14" s="55" t="s">
        <v>726</v>
      </c>
      <c r="D14" s="51" t="s">
        <v>705</v>
      </c>
      <c r="E14" s="53" t="s">
        <v>727</v>
      </c>
      <c r="F14" s="54">
        <v>5</v>
      </c>
      <c r="G14" s="39"/>
      <c r="H14" s="54"/>
      <c r="I14" s="54"/>
      <c r="J14" s="54"/>
      <c r="K14" s="54"/>
      <c r="L14" s="54"/>
      <c r="M14" s="39"/>
      <c r="N14" s="39"/>
      <c r="O14" s="110" t="s">
        <v>728</v>
      </c>
      <c r="P14" s="110" t="s">
        <v>728</v>
      </c>
      <c r="Q14" s="110" t="s">
        <v>728</v>
      </c>
      <c r="R14" s="110" t="s">
        <v>728</v>
      </c>
      <c r="S14" s="110" t="s">
        <v>728</v>
      </c>
      <c r="T14" s="110" t="s">
        <v>728</v>
      </c>
      <c r="U14" s="110" t="s">
        <v>728</v>
      </c>
      <c r="V14" s="55"/>
      <c r="W14" s="54"/>
      <c r="X14" s="54"/>
      <c r="Y14" s="54"/>
      <c r="Z14" s="54"/>
      <c r="AA14" s="39"/>
      <c r="AB14" s="39"/>
      <c r="AC14" s="54" t="s">
        <v>725</v>
      </c>
      <c r="AD14" s="56"/>
      <c r="AE14" s="32"/>
      <c r="AF14" s="34"/>
    </row>
    <row r="15" spans="1:32" ht="105" customHeight="1">
      <c r="A15" s="50">
        <v>4</v>
      </c>
      <c r="B15" s="131" t="s">
        <v>519</v>
      </c>
      <c r="C15" s="51" t="s">
        <v>79</v>
      </c>
      <c r="D15" s="53" t="s">
        <v>593</v>
      </c>
      <c r="E15" s="53" t="s">
        <v>645</v>
      </c>
      <c r="F15" s="54">
        <v>8</v>
      </c>
      <c r="G15" s="39"/>
      <c r="H15" s="29" t="s">
        <v>80</v>
      </c>
      <c r="I15" s="54"/>
      <c r="J15" s="29"/>
      <c r="K15" s="29"/>
      <c r="L15" s="29"/>
      <c r="M15" s="39"/>
      <c r="N15" s="39"/>
      <c r="O15" s="29"/>
      <c r="P15" s="29"/>
      <c r="Q15" s="29"/>
      <c r="R15" s="29"/>
      <c r="S15" s="29"/>
      <c r="T15" s="39"/>
      <c r="U15" s="39"/>
      <c r="V15" s="29"/>
      <c r="W15" s="29"/>
      <c r="X15" s="29" t="s">
        <v>80</v>
      </c>
      <c r="Y15" s="29"/>
      <c r="Z15" s="29"/>
      <c r="AA15" s="39"/>
      <c r="AB15" s="39"/>
      <c r="AC15" s="54"/>
      <c r="AD15" s="56"/>
      <c r="AE15" s="32"/>
      <c r="AF15" s="34"/>
    </row>
    <row r="16" spans="1:32" ht="105" customHeight="1">
      <c r="A16" s="50">
        <v>4</v>
      </c>
      <c r="B16" s="131" t="s">
        <v>519</v>
      </c>
      <c r="C16" s="51" t="s">
        <v>721</v>
      </c>
      <c r="D16" s="53" t="s">
        <v>513</v>
      </c>
      <c r="E16" s="53" t="s">
        <v>722</v>
      </c>
      <c r="F16" s="54">
        <v>8</v>
      </c>
      <c r="G16" s="39"/>
      <c r="H16" s="55"/>
      <c r="I16" s="55" t="s">
        <v>84</v>
      </c>
      <c r="J16" s="55" t="s">
        <v>84</v>
      </c>
      <c r="K16" s="29"/>
      <c r="L16" s="29"/>
      <c r="M16" s="39"/>
      <c r="N16" s="39"/>
      <c r="O16" s="29"/>
      <c r="P16" s="29"/>
      <c r="Q16" s="55"/>
      <c r="R16" s="55"/>
      <c r="S16" s="29"/>
      <c r="T16" s="39"/>
      <c r="U16" s="39"/>
      <c r="V16" s="55"/>
      <c r="W16" s="55" t="s">
        <v>84</v>
      </c>
      <c r="X16" s="29"/>
      <c r="Y16" s="55"/>
      <c r="Z16" s="55" t="s">
        <v>84</v>
      </c>
      <c r="AA16" s="39"/>
      <c r="AB16" s="39"/>
      <c r="AC16" s="54"/>
      <c r="AD16" s="56"/>
      <c r="AE16" s="32"/>
      <c r="AF16" s="34"/>
    </row>
    <row r="17" spans="1:32" ht="105" customHeight="1">
      <c r="A17" s="50">
        <v>5</v>
      </c>
      <c r="B17" s="131" t="s">
        <v>520</v>
      </c>
      <c r="C17" s="51" t="s">
        <v>18</v>
      </c>
      <c r="D17" s="52" t="s">
        <v>19</v>
      </c>
      <c r="E17" s="53"/>
      <c r="F17" s="54"/>
      <c r="G17" s="39"/>
      <c r="H17" s="54"/>
      <c r="I17" s="54"/>
      <c r="J17" s="54"/>
      <c r="K17" s="54"/>
      <c r="L17" s="54"/>
      <c r="M17" s="39"/>
      <c r="N17" s="39"/>
      <c r="O17" s="29"/>
      <c r="P17" s="55"/>
      <c r="Q17" s="55"/>
      <c r="R17" s="55"/>
      <c r="S17" s="55"/>
      <c r="T17" s="39"/>
      <c r="U17" s="39"/>
      <c r="V17" s="55"/>
      <c r="W17" s="54"/>
      <c r="X17" s="55"/>
      <c r="Y17" s="54"/>
      <c r="Z17" s="54"/>
      <c r="AA17" s="39"/>
      <c r="AB17" s="39"/>
      <c r="AC17" s="54"/>
      <c r="AD17" s="56"/>
      <c r="AE17" s="32"/>
      <c r="AF17" s="34"/>
    </row>
    <row r="18" spans="1:32" ht="105" customHeight="1">
      <c r="A18" s="50">
        <v>5</v>
      </c>
      <c r="B18" s="131" t="s">
        <v>520</v>
      </c>
      <c r="C18" s="25" t="s">
        <v>573</v>
      </c>
      <c r="D18" s="25" t="s">
        <v>647</v>
      </c>
      <c r="E18" s="25" t="s">
        <v>455</v>
      </c>
      <c r="F18" s="26">
        <v>4</v>
      </c>
      <c r="G18" s="27"/>
      <c r="H18" s="55" t="s">
        <v>30</v>
      </c>
      <c r="I18" s="55"/>
      <c r="J18" s="55"/>
      <c r="K18" s="54"/>
      <c r="L18" s="54"/>
      <c r="M18" s="27"/>
      <c r="N18" s="27"/>
      <c r="O18" s="54"/>
      <c r="P18" s="55"/>
      <c r="Q18" s="55"/>
      <c r="R18" s="54"/>
      <c r="S18" s="54"/>
      <c r="T18" s="27"/>
      <c r="U18" s="27"/>
      <c r="V18" s="54"/>
      <c r="W18" s="55"/>
      <c r="X18" s="55"/>
      <c r="Y18" s="55"/>
      <c r="Z18" s="55"/>
      <c r="AA18" s="39"/>
      <c r="AB18" s="39"/>
      <c r="AC18" s="26" t="s">
        <v>646</v>
      </c>
      <c r="AD18" s="56"/>
      <c r="AE18" s="32"/>
      <c r="AF18" s="34"/>
    </row>
    <row r="19" spans="1:32" ht="105" customHeight="1">
      <c r="A19" s="50">
        <v>5</v>
      </c>
      <c r="B19" s="131" t="s">
        <v>520</v>
      </c>
      <c r="C19" s="25" t="s">
        <v>573</v>
      </c>
      <c r="D19" s="25" t="s">
        <v>718</v>
      </c>
      <c r="E19" s="25" t="s">
        <v>549</v>
      </c>
      <c r="F19" s="26">
        <v>5</v>
      </c>
      <c r="G19" s="27"/>
      <c r="H19" s="55"/>
      <c r="I19" s="55" t="s">
        <v>231</v>
      </c>
      <c r="J19" s="55" t="s">
        <v>231</v>
      </c>
      <c r="K19" s="54"/>
      <c r="L19" s="54"/>
      <c r="M19" s="27"/>
      <c r="N19" s="27"/>
      <c r="O19" s="54"/>
      <c r="P19" s="55"/>
      <c r="Q19" s="54"/>
      <c r="R19" s="54"/>
      <c r="S19" s="54"/>
      <c r="T19" s="27"/>
      <c r="U19" s="27"/>
      <c r="V19" s="55" t="s">
        <v>231</v>
      </c>
      <c r="W19" s="55"/>
      <c r="X19" s="55"/>
      <c r="Y19" s="55" t="s">
        <v>231</v>
      </c>
      <c r="Z19" s="55" t="s">
        <v>231</v>
      </c>
      <c r="AA19" s="39"/>
      <c r="AB19" s="39"/>
      <c r="AC19" s="26"/>
      <c r="AD19" s="56"/>
      <c r="AE19" s="32"/>
      <c r="AF19" s="34"/>
    </row>
    <row r="20" spans="1:32" ht="105" customHeight="1">
      <c r="A20" s="50">
        <v>5</v>
      </c>
      <c r="B20" s="131" t="s">
        <v>520</v>
      </c>
      <c r="C20" s="29" t="s">
        <v>726</v>
      </c>
      <c r="D20" s="25" t="s">
        <v>729</v>
      </c>
      <c r="E20" s="25" t="s">
        <v>727</v>
      </c>
      <c r="F20" s="26">
        <v>5</v>
      </c>
      <c r="G20" s="27"/>
      <c r="H20" s="55"/>
      <c r="I20" s="55"/>
      <c r="J20" s="55"/>
      <c r="K20" s="54"/>
      <c r="L20" s="54"/>
      <c r="M20" s="27"/>
      <c r="N20" s="27"/>
      <c r="O20" s="54" t="s">
        <v>728</v>
      </c>
      <c r="P20" s="54" t="s">
        <v>728</v>
      </c>
      <c r="Q20" s="54" t="s">
        <v>728</v>
      </c>
      <c r="R20" s="54" t="s">
        <v>728</v>
      </c>
      <c r="S20" s="54" t="s">
        <v>728</v>
      </c>
      <c r="T20" s="54" t="s">
        <v>728</v>
      </c>
      <c r="U20" s="54" t="s">
        <v>728</v>
      </c>
      <c r="V20" s="54"/>
      <c r="W20" s="55"/>
      <c r="X20" s="54"/>
      <c r="Y20" s="54"/>
      <c r="Z20" s="54"/>
      <c r="AA20" s="39"/>
      <c r="AB20" s="39"/>
      <c r="AC20" s="26" t="s">
        <v>725</v>
      </c>
      <c r="AD20" s="56"/>
      <c r="AE20" s="32"/>
      <c r="AF20" s="34"/>
    </row>
    <row r="21" spans="1:32" ht="105" customHeight="1">
      <c r="A21" s="50">
        <v>5</v>
      </c>
      <c r="B21" s="131" t="s">
        <v>520</v>
      </c>
      <c r="C21" s="25" t="s">
        <v>85</v>
      </c>
      <c r="D21" s="25" t="s">
        <v>29</v>
      </c>
      <c r="E21" s="25" t="s">
        <v>717</v>
      </c>
      <c r="F21" s="26">
        <v>8</v>
      </c>
      <c r="G21" s="27"/>
      <c r="H21" s="26"/>
      <c r="I21" s="55"/>
      <c r="J21" s="55"/>
      <c r="K21" s="55" t="s">
        <v>30</v>
      </c>
      <c r="L21" s="55" t="s">
        <v>30</v>
      </c>
      <c r="M21" s="27"/>
      <c r="N21" s="27"/>
      <c r="O21" s="55"/>
      <c r="P21" s="55"/>
      <c r="Q21" s="55"/>
      <c r="R21" s="54"/>
      <c r="S21" s="54"/>
      <c r="T21" s="27"/>
      <c r="U21" s="27"/>
      <c r="V21" s="55"/>
      <c r="W21" s="55" t="s">
        <v>30</v>
      </c>
      <c r="X21" s="55" t="s">
        <v>30</v>
      </c>
      <c r="Y21" s="26"/>
      <c r="Z21" s="26"/>
      <c r="AA21" s="39"/>
      <c r="AB21" s="39"/>
      <c r="AC21" s="26"/>
      <c r="AD21" s="56"/>
      <c r="AE21" s="32"/>
      <c r="AF21" s="34"/>
    </row>
    <row r="22" spans="1:32" ht="105" customHeight="1">
      <c r="A22" s="50">
        <v>8</v>
      </c>
      <c r="B22" s="131" t="s">
        <v>53</v>
      </c>
      <c r="C22" s="25" t="s">
        <v>66</v>
      </c>
      <c r="D22" s="25" t="s">
        <v>23</v>
      </c>
      <c r="E22" s="25" t="s">
        <v>455</v>
      </c>
      <c r="F22" s="29">
        <v>2</v>
      </c>
      <c r="G22" s="27"/>
      <c r="H22" s="29"/>
      <c r="I22" s="29"/>
      <c r="J22" s="29"/>
      <c r="K22" s="29"/>
      <c r="L22" s="29" t="s">
        <v>67</v>
      </c>
      <c r="M22" s="27"/>
      <c r="N22" s="27"/>
      <c r="O22" s="29"/>
      <c r="P22" s="29"/>
      <c r="Q22" s="29"/>
      <c r="R22" s="29"/>
      <c r="S22" s="29"/>
      <c r="T22" s="39"/>
      <c r="U22" s="39"/>
      <c r="V22" s="29"/>
      <c r="W22" s="29"/>
      <c r="X22" s="29"/>
      <c r="Y22" s="29"/>
      <c r="Z22" s="29"/>
      <c r="AA22" s="39"/>
      <c r="AB22" s="39"/>
      <c r="AC22" s="54" t="s">
        <v>24</v>
      </c>
      <c r="AD22" s="56"/>
      <c r="AE22" s="32"/>
      <c r="AF22" s="34"/>
    </row>
    <row r="23" spans="1:32" ht="105" customHeight="1">
      <c r="A23" s="50">
        <v>8</v>
      </c>
      <c r="B23" s="131" t="s">
        <v>53</v>
      </c>
      <c r="C23" s="25" t="s">
        <v>203</v>
      </c>
      <c r="D23" s="25" t="s">
        <v>23</v>
      </c>
      <c r="E23" s="25" t="s">
        <v>455</v>
      </c>
      <c r="F23" s="29">
        <v>2</v>
      </c>
      <c r="G23" s="27"/>
      <c r="H23" s="29"/>
      <c r="I23" s="29"/>
      <c r="J23" s="29"/>
      <c r="K23" s="29"/>
      <c r="L23" s="29" t="s">
        <v>67</v>
      </c>
      <c r="M23" s="27"/>
      <c r="N23" s="27"/>
      <c r="O23" s="29"/>
      <c r="P23" s="29"/>
      <c r="Q23" s="29"/>
      <c r="R23" s="29"/>
      <c r="S23" s="29"/>
      <c r="T23" s="39"/>
      <c r="U23" s="39"/>
      <c r="V23" s="29"/>
      <c r="W23" s="29"/>
      <c r="X23" s="29"/>
      <c r="Y23" s="29"/>
      <c r="Z23" s="29"/>
      <c r="AA23" s="39"/>
      <c r="AB23" s="39"/>
      <c r="AC23" s="54" t="s">
        <v>24</v>
      </c>
      <c r="AD23" s="56"/>
      <c r="AE23" s="32"/>
      <c r="AF23" s="34"/>
    </row>
    <row r="24" spans="1:32" ht="105" customHeight="1">
      <c r="A24" s="50">
        <v>8</v>
      </c>
      <c r="B24" s="131" t="s">
        <v>53</v>
      </c>
      <c r="C24" s="103" t="s">
        <v>37</v>
      </c>
      <c r="D24" s="25" t="s">
        <v>659</v>
      </c>
      <c r="E24" s="25" t="s">
        <v>658</v>
      </c>
      <c r="F24" s="29">
        <v>8</v>
      </c>
      <c r="G24" s="27"/>
      <c r="H24" s="55" t="s">
        <v>264</v>
      </c>
      <c r="I24" s="55" t="s">
        <v>264</v>
      </c>
      <c r="J24" s="55" t="s">
        <v>264</v>
      </c>
      <c r="K24" s="55" t="s">
        <v>264</v>
      </c>
      <c r="L24" s="55"/>
      <c r="M24" s="27"/>
      <c r="N24" s="27"/>
      <c r="O24" s="55"/>
      <c r="P24" s="55"/>
      <c r="Q24" s="55" t="s">
        <v>264</v>
      </c>
      <c r="R24" s="55" t="s">
        <v>264</v>
      </c>
      <c r="S24" s="55" t="s">
        <v>264</v>
      </c>
      <c r="T24" s="39"/>
      <c r="U24" s="39"/>
      <c r="V24" s="55" t="s">
        <v>264</v>
      </c>
      <c r="W24" s="55"/>
      <c r="X24" s="55"/>
      <c r="Y24" s="55"/>
      <c r="Z24" s="55"/>
      <c r="AA24" s="39"/>
      <c r="AB24" s="39"/>
      <c r="AC24" s="54"/>
      <c r="AD24" s="56"/>
      <c r="AE24" s="32"/>
      <c r="AF24" s="34"/>
    </row>
    <row r="25" spans="1:32" ht="105" customHeight="1">
      <c r="A25" s="50">
        <v>8</v>
      </c>
      <c r="B25" s="131" t="s">
        <v>53</v>
      </c>
      <c r="C25" s="103" t="s">
        <v>54</v>
      </c>
      <c r="D25" s="25" t="s">
        <v>659</v>
      </c>
      <c r="E25" s="25" t="s">
        <v>658</v>
      </c>
      <c r="F25" s="29">
        <v>8</v>
      </c>
      <c r="G25" s="27"/>
      <c r="H25" s="55"/>
      <c r="I25" s="55"/>
      <c r="J25" s="55"/>
      <c r="K25" s="55"/>
      <c r="L25" s="55"/>
      <c r="M25" s="27"/>
      <c r="N25" s="27"/>
      <c r="O25" s="55" t="s">
        <v>740</v>
      </c>
      <c r="P25" s="55" t="s">
        <v>740</v>
      </c>
      <c r="Q25" s="55"/>
      <c r="R25" s="55"/>
      <c r="S25" s="55"/>
      <c r="T25" s="39"/>
      <c r="U25" s="39"/>
      <c r="V25" s="55"/>
      <c r="W25" s="55" t="s">
        <v>263</v>
      </c>
      <c r="X25" s="55" t="s">
        <v>263</v>
      </c>
      <c r="Y25" s="55" t="s">
        <v>263</v>
      </c>
      <c r="Z25" s="55"/>
      <c r="AA25" s="39"/>
      <c r="AB25" s="39"/>
      <c r="AC25" s="54"/>
      <c r="AD25" s="56"/>
      <c r="AE25" s="32"/>
      <c r="AF25" s="34"/>
    </row>
    <row r="26" spans="1:32" ht="105" customHeight="1">
      <c r="A26" s="50">
        <v>9</v>
      </c>
      <c r="B26" s="131" t="s">
        <v>511</v>
      </c>
      <c r="C26" s="25" t="s">
        <v>66</v>
      </c>
      <c r="D26" s="25" t="s">
        <v>23</v>
      </c>
      <c r="E26" s="25" t="s">
        <v>24</v>
      </c>
      <c r="F26" s="29">
        <v>5</v>
      </c>
      <c r="G26" s="27"/>
      <c r="H26" s="29" t="s">
        <v>45</v>
      </c>
      <c r="I26" s="29" t="s">
        <v>45</v>
      </c>
      <c r="J26" s="55"/>
      <c r="K26" s="55"/>
      <c r="L26" s="55"/>
      <c r="M26" s="39"/>
      <c r="N26" s="39"/>
      <c r="O26" s="29"/>
      <c r="P26" s="29" t="s">
        <v>45</v>
      </c>
      <c r="Q26" s="55"/>
      <c r="R26" s="29" t="s">
        <v>60</v>
      </c>
      <c r="S26" s="55"/>
      <c r="T26" s="39"/>
      <c r="U26" s="39"/>
      <c r="V26" s="29" t="s">
        <v>45</v>
      </c>
      <c r="W26" s="29"/>
      <c r="X26" s="29" t="s">
        <v>145</v>
      </c>
      <c r="Y26" s="55"/>
      <c r="Z26" s="29"/>
      <c r="AA26" s="39"/>
      <c r="AB26" s="39"/>
      <c r="AC26" s="54"/>
      <c r="AD26" s="56"/>
      <c r="AE26" s="32"/>
      <c r="AF26" s="34"/>
    </row>
    <row r="27" spans="1:32" ht="105" customHeight="1">
      <c r="A27" s="50">
        <v>9</v>
      </c>
      <c r="B27" s="131" t="s">
        <v>511</v>
      </c>
      <c r="C27" s="51" t="s">
        <v>41</v>
      </c>
      <c r="D27" s="51" t="s">
        <v>696</v>
      </c>
      <c r="E27" s="51" t="s">
        <v>695</v>
      </c>
      <c r="F27" s="55">
        <v>8</v>
      </c>
      <c r="G27" s="39"/>
      <c r="H27" s="55"/>
      <c r="I27" s="55"/>
      <c r="J27" s="55"/>
      <c r="K27" s="55" t="s">
        <v>268</v>
      </c>
      <c r="L27" s="55" t="s">
        <v>268</v>
      </c>
      <c r="M27" s="39"/>
      <c r="N27" s="39"/>
      <c r="O27" s="55"/>
      <c r="P27" s="55"/>
      <c r="Q27" s="55" t="s">
        <v>268</v>
      </c>
      <c r="R27" s="55"/>
      <c r="S27" s="55" t="s">
        <v>268</v>
      </c>
      <c r="T27" s="39"/>
      <c r="U27" s="39"/>
      <c r="V27" s="55"/>
      <c r="W27" s="55" t="s">
        <v>268</v>
      </c>
      <c r="X27" s="55"/>
      <c r="Y27" s="55" t="s">
        <v>55</v>
      </c>
      <c r="Z27" s="55" t="s">
        <v>55</v>
      </c>
      <c r="AA27" s="39"/>
      <c r="AB27" s="39"/>
      <c r="AC27" s="54"/>
      <c r="AD27" s="56"/>
      <c r="AE27" s="32"/>
      <c r="AF27" s="34"/>
    </row>
    <row r="28" spans="1:32" ht="105" customHeight="1">
      <c r="A28" s="50">
        <v>9</v>
      </c>
      <c r="B28" s="131" t="s">
        <v>525</v>
      </c>
      <c r="C28" s="51" t="s">
        <v>66</v>
      </c>
      <c r="D28" s="51" t="s">
        <v>23</v>
      </c>
      <c r="E28" s="51" t="s">
        <v>24</v>
      </c>
      <c r="F28" s="55">
        <v>5</v>
      </c>
      <c r="G28" s="39"/>
      <c r="H28" s="55"/>
      <c r="I28" s="55"/>
      <c r="J28" s="55" t="s">
        <v>60</v>
      </c>
      <c r="K28" s="55"/>
      <c r="L28" s="55"/>
      <c r="M28" s="39"/>
      <c r="N28" s="39"/>
      <c r="O28" s="60"/>
      <c r="P28" s="55"/>
      <c r="Q28" s="55" t="s">
        <v>231</v>
      </c>
      <c r="R28" s="60"/>
      <c r="S28" s="55"/>
      <c r="T28" s="39"/>
      <c r="U28" s="39"/>
      <c r="V28" s="60"/>
      <c r="W28" s="60"/>
      <c r="X28" s="60"/>
      <c r="Y28" s="60" t="s">
        <v>131</v>
      </c>
      <c r="Z28" s="60"/>
      <c r="AA28" s="39"/>
      <c r="AB28" s="39"/>
      <c r="AC28" s="54"/>
      <c r="AD28" s="56"/>
      <c r="AE28" s="32"/>
      <c r="AF28" s="34"/>
    </row>
    <row r="29" spans="1:32" ht="105" customHeight="1">
      <c r="A29" s="50">
        <v>9</v>
      </c>
      <c r="B29" s="131" t="s">
        <v>525</v>
      </c>
      <c r="C29" s="51" t="s">
        <v>62</v>
      </c>
      <c r="D29" s="51" t="s">
        <v>27</v>
      </c>
      <c r="E29" s="51" t="s">
        <v>455</v>
      </c>
      <c r="F29" s="55">
        <v>4</v>
      </c>
      <c r="G29" s="39"/>
      <c r="H29" s="54" t="s">
        <v>55</v>
      </c>
      <c r="I29" s="54"/>
      <c r="J29" s="54"/>
      <c r="K29" s="54"/>
      <c r="L29" s="55"/>
      <c r="M29" s="39"/>
      <c r="N29" s="39"/>
      <c r="O29" s="54"/>
      <c r="P29" s="54"/>
      <c r="Q29" s="55"/>
      <c r="R29" s="54"/>
      <c r="S29" s="54"/>
      <c r="T29" s="39"/>
      <c r="U29" s="39"/>
      <c r="V29" s="54"/>
      <c r="W29" s="54"/>
      <c r="X29" s="54"/>
      <c r="Y29" s="54"/>
      <c r="Z29" s="54"/>
      <c r="AA29" s="39"/>
      <c r="AB29" s="39"/>
      <c r="AC29" s="54" t="s">
        <v>595</v>
      </c>
      <c r="AD29" s="56"/>
      <c r="AE29" s="32"/>
      <c r="AF29" s="34"/>
    </row>
    <row r="30" spans="1:32" ht="105" customHeight="1">
      <c r="A30" s="50">
        <v>9</v>
      </c>
      <c r="B30" s="131" t="s">
        <v>525</v>
      </c>
      <c r="C30" s="51" t="s">
        <v>105</v>
      </c>
      <c r="D30" s="51" t="s">
        <v>698</v>
      </c>
      <c r="E30" s="51" t="s">
        <v>697</v>
      </c>
      <c r="F30" s="55">
        <v>8</v>
      </c>
      <c r="G30" s="39"/>
      <c r="H30" s="54"/>
      <c r="I30" s="54" t="s">
        <v>55</v>
      </c>
      <c r="J30" s="54"/>
      <c r="K30" s="54"/>
      <c r="L30" s="55"/>
      <c r="M30" s="39"/>
      <c r="N30" s="39"/>
      <c r="O30" s="54" t="s">
        <v>55</v>
      </c>
      <c r="P30" s="54" t="s">
        <v>55</v>
      </c>
      <c r="Q30" s="55"/>
      <c r="R30" s="54"/>
      <c r="S30" s="54"/>
      <c r="T30" s="39"/>
      <c r="U30" s="39"/>
      <c r="V30" s="54" t="s">
        <v>55</v>
      </c>
      <c r="W30" s="54" t="s">
        <v>55</v>
      </c>
      <c r="X30" s="54"/>
      <c r="Y30" s="54"/>
      <c r="Z30" s="54"/>
      <c r="AA30" s="39"/>
      <c r="AB30" s="39"/>
      <c r="AC30" s="54"/>
      <c r="AD30" s="56"/>
      <c r="AE30" s="32"/>
      <c r="AF30" s="34"/>
    </row>
    <row r="31" spans="1:32" ht="105" customHeight="1">
      <c r="A31" s="50">
        <v>9</v>
      </c>
      <c r="B31" s="131" t="s">
        <v>525</v>
      </c>
      <c r="C31" s="51" t="s">
        <v>70</v>
      </c>
      <c r="D31" s="51" t="s">
        <v>597</v>
      </c>
      <c r="E31" s="51" t="s">
        <v>660</v>
      </c>
      <c r="F31" s="55">
        <v>5</v>
      </c>
      <c r="G31" s="39"/>
      <c r="H31" s="55"/>
      <c r="I31" s="55"/>
      <c r="J31" s="54"/>
      <c r="K31" s="54" t="s">
        <v>202</v>
      </c>
      <c r="L31" s="54" t="s">
        <v>202</v>
      </c>
      <c r="M31" s="39"/>
      <c r="N31" s="39"/>
      <c r="O31" s="58"/>
      <c r="P31" s="58"/>
      <c r="Q31" s="58"/>
      <c r="R31" s="54" t="s">
        <v>202</v>
      </c>
      <c r="S31" s="54" t="s">
        <v>202</v>
      </c>
      <c r="T31" s="39"/>
      <c r="U31" s="39"/>
      <c r="V31" s="54"/>
      <c r="W31" s="58"/>
      <c r="X31" s="54" t="s">
        <v>202</v>
      </c>
      <c r="Y31" s="54"/>
      <c r="Z31" s="54" t="s">
        <v>202</v>
      </c>
      <c r="AA31" s="39"/>
      <c r="AB31" s="39"/>
      <c r="AC31" s="54"/>
      <c r="AD31" s="56"/>
      <c r="AE31" s="32"/>
      <c r="AF31" s="34"/>
    </row>
    <row r="32" spans="1:32" ht="105" customHeight="1">
      <c r="A32" s="50">
        <v>10</v>
      </c>
      <c r="B32" s="131" t="s">
        <v>474</v>
      </c>
      <c r="C32" s="51"/>
      <c r="D32" s="53"/>
      <c r="E32" s="53" t="s">
        <v>734</v>
      </c>
      <c r="F32" s="54"/>
      <c r="G32" s="39"/>
      <c r="H32" s="132"/>
      <c r="I32" s="132"/>
      <c r="J32" s="132"/>
      <c r="K32" s="132"/>
      <c r="L32" s="132"/>
      <c r="M32" s="39"/>
      <c r="N32" s="39"/>
      <c r="O32" s="132"/>
      <c r="P32" s="132"/>
      <c r="Q32" s="132"/>
      <c r="R32" s="132"/>
      <c r="S32" s="132"/>
      <c r="T32" s="39"/>
      <c r="U32" s="39"/>
      <c r="V32" s="132"/>
      <c r="W32" s="132"/>
      <c r="X32" s="132"/>
      <c r="Y32" s="132"/>
      <c r="Z32" s="132"/>
      <c r="AA32" s="39"/>
      <c r="AB32" s="39"/>
      <c r="AC32" s="54"/>
      <c r="AD32" s="56"/>
      <c r="AE32" s="64"/>
      <c r="AF32" s="34"/>
    </row>
    <row r="33" spans="1:32" ht="105" customHeight="1">
      <c r="A33" s="50">
        <v>11</v>
      </c>
      <c r="B33" s="131" t="s">
        <v>481</v>
      </c>
      <c r="C33" s="51" t="s">
        <v>18</v>
      </c>
      <c r="D33" s="52" t="s">
        <v>19</v>
      </c>
      <c r="E33" s="53"/>
      <c r="F33" s="54"/>
      <c r="G33" s="39"/>
      <c r="H33" s="54"/>
      <c r="I33" s="54"/>
      <c r="J33" s="54"/>
      <c r="K33" s="54"/>
      <c r="L33" s="54"/>
      <c r="M33" s="39"/>
      <c r="N33" s="39"/>
      <c r="O33" s="54"/>
      <c r="P33" s="54"/>
      <c r="Q33" s="55"/>
      <c r="R33" s="55"/>
      <c r="S33" s="55"/>
      <c r="T33" s="39"/>
      <c r="U33" s="39"/>
      <c r="V33" s="54"/>
      <c r="W33" s="54"/>
      <c r="X33" s="55"/>
      <c r="Y33" s="55"/>
      <c r="Z33" s="54"/>
      <c r="AA33" s="39"/>
      <c r="AB33" s="39"/>
      <c r="AC33" s="54"/>
      <c r="AD33" s="56" t="e">
        <f>#REF!&amp;#REF!</f>
        <v>#REF!</v>
      </c>
      <c r="AE33" s="32"/>
      <c r="AF33" s="34"/>
    </row>
    <row r="34" spans="1:32" ht="105" customHeight="1">
      <c r="A34" s="50">
        <v>11</v>
      </c>
      <c r="B34" s="131" t="s">
        <v>481</v>
      </c>
      <c r="C34" s="25" t="s">
        <v>48</v>
      </c>
      <c r="D34" s="51" t="s">
        <v>571</v>
      </c>
      <c r="E34" s="51" t="s">
        <v>21</v>
      </c>
      <c r="F34" s="54"/>
      <c r="G34" s="67"/>
      <c r="H34" s="67"/>
      <c r="I34" s="67"/>
      <c r="J34" s="67"/>
      <c r="K34" s="67"/>
      <c r="L34" s="67"/>
      <c r="M34" s="39"/>
      <c r="N34" s="39"/>
      <c r="O34" s="129"/>
      <c r="P34" s="129"/>
      <c r="Q34" s="129"/>
      <c r="R34" s="129"/>
      <c r="S34" s="129"/>
      <c r="T34" s="39"/>
      <c r="U34" s="39"/>
      <c r="V34" s="129"/>
      <c r="W34" s="129"/>
      <c r="X34" s="129"/>
      <c r="Y34" s="129"/>
      <c r="Z34" s="129"/>
      <c r="AA34" s="39"/>
      <c r="AB34" s="39"/>
      <c r="AC34" s="55" t="s">
        <v>712</v>
      </c>
      <c r="AD34" s="56"/>
      <c r="AE34" s="32"/>
      <c r="AF34" s="34"/>
    </row>
    <row r="35" spans="1:32" ht="105" customHeight="1">
      <c r="A35" s="50">
        <v>12</v>
      </c>
      <c r="B35" s="131" t="s">
        <v>521</v>
      </c>
      <c r="C35" s="51" t="s">
        <v>18</v>
      </c>
      <c r="D35" s="52" t="s">
        <v>19</v>
      </c>
      <c r="E35" s="53"/>
      <c r="F35" s="54"/>
      <c r="G35" s="39"/>
      <c r="H35" s="54"/>
      <c r="I35" s="54"/>
      <c r="J35" s="54"/>
      <c r="K35" s="54"/>
      <c r="L35" s="54"/>
      <c r="M35" s="39"/>
      <c r="N35" s="39"/>
      <c r="O35" s="55"/>
      <c r="P35" s="55"/>
      <c r="Q35" s="55"/>
      <c r="R35" s="55"/>
      <c r="S35" s="55"/>
      <c r="T35" s="39"/>
      <c r="U35" s="39"/>
      <c r="V35" s="55"/>
      <c r="W35" s="54"/>
      <c r="X35" s="55"/>
      <c r="Y35" s="54"/>
      <c r="Z35" s="54"/>
      <c r="AA35" s="39"/>
      <c r="AB35" s="39"/>
      <c r="AC35" s="54"/>
      <c r="AD35" s="56"/>
      <c r="AE35" s="32"/>
      <c r="AF35" s="34"/>
    </row>
    <row r="36" spans="1:32" ht="105" customHeight="1">
      <c r="A36" s="50">
        <v>12</v>
      </c>
      <c r="B36" s="131" t="s">
        <v>521</v>
      </c>
      <c r="C36" s="65" t="s">
        <v>114</v>
      </c>
      <c r="D36" s="51" t="s">
        <v>509</v>
      </c>
      <c r="E36" s="51" t="s">
        <v>551</v>
      </c>
      <c r="F36" s="54">
        <v>8</v>
      </c>
      <c r="G36" s="39"/>
      <c r="H36" s="70" t="s">
        <v>590</v>
      </c>
      <c r="I36" s="70" t="s">
        <v>590</v>
      </c>
      <c r="J36" s="70" t="s">
        <v>590</v>
      </c>
      <c r="K36" s="70"/>
      <c r="L36" s="54"/>
      <c r="M36" s="39"/>
      <c r="N36" s="39"/>
      <c r="O36" s="70"/>
      <c r="P36" s="62"/>
      <c r="Q36" s="70"/>
      <c r="R36" s="70"/>
      <c r="S36" s="70"/>
      <c r="T36" s="39"/>
      <c r="U36" s="39"/>
      <c r="V36" s="70"/>
      <c r="W36" s="70"/>
      <c r="X36" s="70"/>
      <c r="Y36" s="55"/>
      <c r="Z36" s="54"/>
      <c r="AA36" s="39"/>
      <c r="AB36" s="39"/>
      <c r="AC36" s="55"/>
      <c r="AD36" s="56"/>
      <c r="AE36" s="32"/>
      <c r="AF36" s="34"/>
    </row>
    <row r="37" spans="1:32" ht="105" customHeight="1">
      <c r="A37" s="50">
        <v>12</v>
      </c>
      <c r="B37" s="131" t="s">
        <v>521</v>
      </c>
      <c r="C37" s="65" t="s">
        <v>114</v>
      </c>
      <c r="D37" s="51" t="s">
        <v>509</v>
      </c>
      <c r="E37" s="51" t="s">
        <v>455</v>
      </c>
      <c r="F37" s="54">
        <v>4</v>
      </c>
      <c r="G37" s="39"/>
      <c r="H37" s="54"/>
      <c r="I37" s="54"/>
      <c r="J37" s="54"/>
      <c r="K37" s="54"/>
      <c r="L37" s="70" t="s">
        <v>590</v>
      </c>
      <c r="M37" s="39"/>
      <c r="N37" s="39"/>
      <c r="O37" s="70"/>
      <c r="P37" s="55"/>
      <c r="Q37" s="70"/>
      <c r="R37" s="55"/>
      <c r="S37" s="55"/>
      <c r="T37" s="39"/>
      <c r="U37" s="39"/>
      <c r="V37" s="55"/>
      <c r="W37" s="54"/>
      <c r="X37" s="55"/>
      <c r="Y37" s="54"/>
      <c r="Z37" s="54"/>
      <c r="AA37" s="39"/>
      <c r="AB37" s="39"/>
      <c r="AC37" s="54"/>
      <c r="AD37" s="56"/>
      <c r="AE37" s="32"/>
      <c r="AF37" s="34"/>
    </row>
    <row r="38" spans="1:32" ht="105" customHeight="1">
      <c r="A38" s="50">
        <v>12</v>
      </c>
      <c r="B38" s="131" t="s">
        <v>521</v>
      </c>
      <c r="C38" s="149" t="s">
        <v>726</v>
      </c>
      <c r="D38" s="51" t="s">
        <v>705</v>
      </c>
      <c r="E38" s="51" t="s">
        <v>727</v>
      </c>
      <c r="F38" s="54">
        <v>5</v>
      </c>
      <c r="G38" s="39"/>
      <c r="H38" s="54"/>
      <c r="I38" s="54"/>
      <c r="J38" s="54"/>
      <c r="K38" s="54"/>
      <c r="L38" s="54"/>
      <c r="M38" s="39"/>
      <c r="N38" s="39"/>
      <c r="O38" s="70" t="s">
        <v>728</v>
      </c>
      <c r="P38" s="70" t="s">
        <v>728</v>
      </c>
      <c r="Q38" s="70" t="s">
        <v>728</v>
      </c>
      <c r="R38" s="70" t="s">
        <v>728</v>
      </c>
      <c r="S38" s="70" t="s">
        <v>728</v>
      </c>
      <c r="T38" s="70" t="s">
        <v>728</v>
      </c>
      <c r="U38" s="70" t="s">
        <v>728</v>
      </c>
      <c r="V38" s="55"/>
      <c r="W38" s="55"/>
      <c r="X38" s="55"/>
      <c r="Y38" s="55"/>
      <c r="Z38" s="55"/>
      <c r="AA38" s="39"/>
      <c r="AB38" s="39"/>
      <c r="AC38" s="54" t="s">
        <v>725</v>
      </c>
      <c r="AD38" s="56"/>
      <c r="AE38" s="32"/>
      <c r="AF38" s="34"/>
    </row>
    <row r="39" spans="1:32" ht="105" customHeight="1">
      <c r="A39" s="50">
        <v>13</v>
      </c>
      <c r="B39" s="131" t="s">
        <v>522</v>
      </c>
      <c r="C39" s="51" t="s">
        <v>18</v>
      </c>
      <c r="D39" s="52" t="s">
        <v>19</v>
      </c>
      <c r="E39" s="53"/>
      <c r="F39" s="54"/>
      <c r="G39" s="39"/>
      <c r="H39" s="54"/>
      <c r="I39" s="54"/>
      <c r="J39" s="54"/>
      <c r="K39" s="54"/>
      <c r="L39" s="54"/>
      <c r="M39" s="39"/>
      <c r="N39" s="39"/>
      <c r="O39" s="54"/>
      <c r="P39" s="54"/>
      <c r="Q39" s="55"/>
      <c r="R39" s="55"/>
      <c r="S39" s="55"/>
      <c r="T39" s="39"/>
      <c r="U39" s="39"/>
      <c r="V39" s="55"/>
      <c r="W39" s="54"/>
      <c r="X39" s="55"/>
      <c r="Y39" s="54"/>
      <c r="Z39" s="54"/>
      <c r="AA39" s="39"/>
      <c r="AB39" s="39"/>
      <c r="AC39" s="115"/>
      <c r="AD39" s="56"/>
      <c r="AE39" s="32"/>
      <c r="AF39" s="34"/>
    </row>
    <row r="40" spans="1:32" ht="105" customHeight="1">
      <c r="A40" s="50">
        <v>13</v>
      </c>
      <c r="B40" s="131" t="s">
        <v>522</v>
      </c>
      <c r="C40" s="51" t="s">
        <v>41</v>
      </c>
      <c r="D40" s="51" t="s">
        <v>29</v>
      </c>
      <c r="E40" s="53" t="s">
        <v>594</v>
      </c>
      <c r="F40" s="54">
        <v>8</v>
      </c>
      <c r="G40" s="39"/>
      <c r="H40" s="62"/>
      <c r="I40" s="62" t="s">
        <v>51</v>
      </c>
      <c r="J40" s="62" t="s">
        <v>51</v>
      </c>
      <c r="K40" s="54"/>
      <c r="L40" s="54"/>
      <c r="M40" s="39"/>
      <c r="N40" s="39"/>
      <c r="O40" s="62"/>
      <c r="P40" s="62"/>
      <c r="Q40" s="54"/>
      <c r="R40" s="62"/>
      <c r="S40" s="62"/>
      <c r="T40" s="39"/>
      <c r="U40" s="39"/>
      <c r="V40" s="62"/>
      <c r="W40" s="54"/>
      <c r="X40" s="62" t="s">
        <v>51</v>
      </c>
      <c r="Y40" s="62"/>
      <c r="Z40" s="62"/>
      <c r="AA40" s="39"/>
      <c r="AB40" s="39"/>
      <c r="AC40" s="55"/>
      <c r="AD40" s="56"/>
      <c r="AE40" s="32"/>
      <c r="AF40" s="34"/>
    </row>
    <row r="41" spans="1:32" ht="105" customHeight="1">
      <c r="A41" s="50">
        <v>13</v>
      </c>
      <c r="B41" s="131" t="s">
        <v>522</v>
      </c>
      <c r="C41" s="55" t="s">
        <v>726</v>
      </c>
      <c r="D41" s="51" t="s">
        <v>705</v>
      </c>
      <c r="E41" s="53" t="s">
        <v>727</v>
      </c>
      <c r="F41" s="54"/>
      <c r="G41" s="39"/>
      <c r="H41" s="54"/>
      <c r="I41" s="54"/>
      <c r="J41" s="54"/>
      <c r="K41" s="54"/>
      <c r="L41" s="54"/>
      <c r="M41" s="39"/>
      <c r="N41" s="39"/>
      <c r="O41" s="54" t="s">
        <v>728</v>
      </c>
      <c r="P41" s="54" t="s">
        <v>728</v>
      </c>
      <c r="Q41" s="54" t="s">
        <v>728</v>
      </c>
      <c r="R41" s="54" t="s">
        <v>728</v>
      </c>
      <c r="S41" s="54" t="s">
        <v>728</v>
      </c>
      <c r="T41" s="54" t="s">
        <v>728</v>
      </c>
      <c r="U41" s="54" t="s">
        <v>728</v>
      </c>
      <c r="V41" s="62"/>
      <c r="W41" s="54"/>
      <c r="X41" s="54"/>
      <c r="Y41" s="54"/>
      <c r="Z41" s="54"/>
      <c r="AA41" s="39"/>
      <c r="AB41" s="39"/>
      <c r="AC41" s="55" t="s">
        <v>725</v>
      </c>
      <c r="AD41" s="56"/>
      <c r="AE41" s="32"/>
      <c r="AF41" s="34"/>
    </row>
    <row r="42" spans="1:32" ht="105" customHeight="1">
      <c r="A42" s="66">
        <v>14</v>
      </c>
      <c r="B42" s="131" t="s">
        <v>65</v>
      </c>
      <c r="C42" s="25" t="s">
        <v>105</v>
      </c>
      <c r="D42" s="25" t="s">
        <v>628</v>
      </c>
      <c r="E42" s="25" t="s">
        <v>455</v>
      </c>
      <c r="F42" s="26">
        <v>4</v>
      </c>
      <c r="G42" s="27"/>
      <c r="H42" s="55" t="s">
        <v>263</v>
      </c>
      <c r="I42" s="55"/>
      <c r="J42" s="55"/>
      <c r="K42" s="55"/>
      <c r="L42" s="55"/>
      <c r="M42" s="27"/>
      <c r="N42" s="27"/>
      <c r="O42" s="55"/>
      <c r="P42" s="55"/>
      <c r="Q42" s="55"/>
      <c r="R42" s="55"/>
      <c r="S42" s="55"/>
      <c r="T42" s="39"/>
      <c r="U42" s="39"/>
      <c r="V42" s="55"/>
      <c r="W42" s="55"/>
      <c r="X42" s="55"/>
      <c r="Y42" s="55"/>
      <c r="Z42" s="55"/>
      <c r="AA42" s="39"/>
      <c r="AB42" s="39"/>
      <c r="AC42" s="54" t="s">
        <v>661</v>
      </c>
      <c r="AD42" s="56"/>
      <c r="AE42" s="32"/>
      <c r="AF42" s="34"/>
    </row>
    <row r="43" spans="1:32" ht="105" customHeight="1">
      <c r="A43" s="66">
        <v>14</v>
      </c>
      <c r="B43" s="131" t="s">
        <v>65</v>
      </c>
      <c r="C43" s="25" t="s">
        <v>105</v>
      </c>
      <c r="D43" s="25" t="s">
        <v>78</v>
      </c>
      <c r="E43" s="25" t="s">
        <v>699</v>
      </c>
      <c r="F43" s="29">
        <v>8</v>
      </c>
      <c r="G43" s="27"/>
      <c r="H43" s="26"/>
      <c r="I43" s="55"/>
      <c r="J43" s="55" t="s">
        <v>263</v>
      </c>
      <c r="K43" s="55" t="s">
        <v>263</v>
      </c>
      <c r="L43" s="55" t="s">
        <v>263</v>
      </c>
      <c r="M43" s="27"/>
      <c r="N43" s="27"/>
      <c r="O43" s="55"/>
      <c r="P43" s="55"/>
      <c r="Q43" s="55" t="s">
        <v>263</v>
      </c>
      <c r="R43" s="55" t="s">
        <v>263</v>
      </c>
      <c r="S43" s="55" t="s">
        <v>263</v>
      </c>
      <c r="T43" s="39"/>
      <c r="U43" s="39"/>
      <c r="V43" s="55"/>
      <c r="W43" s="55"/>
      <c r="X43" s="55" t="s">
        <v>264</v>
      </c>
      <c r="Y43" s="55" t="s">
        <v>264</v>
      </c>
      <c r="Z43" s="55" t="s">
        <v>264</v>
      </c>
      <c r="AA43" s="39"/>
      <c r="AB43" s="39"/>
      <c r="AC43" s="54"/>
      <c r="AD43" s="56"/>
      <c r="AE43" s="32"/>
      <c r="AF43" s="34"/>
    </row>
    <row r="44" spans="1:32" ht="105" customHeight="1">
      <c r="A44" s="66">
        <v>14</v>
      </c>
      <c r="B44" s="131" t="s">
        <v>65</v>
      </c>
      <c r="C44" s="25" t="s">
        <v>114</v>
      </c>
      <c r="D44" s="25" t="s">
        <v>738</v>
      </c>
      <c r="E44" s="25" t="s">
        <v>739</v>
      </c>
      <c r="F44" s="29">
        <v>8</v>
      </c>
      <c r="G44" s="27"/>
      <c r="H44" s="26"/>
      <c r="I44" s="26"/>
      <c r="J44" s="55"/>
      <c r="K44" s="26"/>
      <c r="L44" s="26"/>
      <c r="M44" s="27"/>
      <c r="N44" s="27"/>
      <c r="O44" s="55" t="s">
        <v>577</v>
      </c>
      <c r="P44" s="55" t="s">
        <v>577</v>
      </c>
      <c r="Q44" s="55"/>
      <c r="R44" s="55"/>
      <c r="S44" s="55"/>
      <c r="T44" s="39"/>
      <c r="U44" s="39"/>
      <c r="V44" s="55" t="s">
        <v>577</v>
      </c>
      <c r="W44" s="55" t="s">
        <v>577</v>
      </c>
      <c r="X44" s="55"/>
      <c r="Y44" s="55"/>
      <c r="Z44" s="55"/>
      <c r="AA44" s="39"/>
      <c r="AB44" s="39"/>
      <c r="AC44" s="54"/>
      <c r="AD44" s="56"/>
      <c r="AE44" s="32"/>
      <c r="AF44" s="34"/>
    </row>
    <row r="45" spans="1:32" ht="105" customHeight="1">
      <c r="A45" s="66">
        <v>15</v>
      </c>
      <c r="B45" s="131" t="s">
        <v>502</v>
      </c>
      <c r="C45" s="53" t="s">
        <v>46</v>
      </c>
      <c r="D45" s="51" t="s">
        <v>35</v>
      </c>
      <c r="E45" s="51" t="s">
        <v>179</v>
      </c>
      <c r="F45" s="54">
        <v>5</v>
      </c>
      <c r="G45" s="39"/>
      <c r="H45" s="54"/>
      <c r="I45" s="54"/>
      <c r="J45" s="54"/>
      <c r="K45" s="54" t="s">
        <v>47</v>
      </c>
      <c r="L45" s="54" t="s">
        <v>47</v>
      </c>
      <c r="M45" s="39"/>
      <c r="N45" s="39"/>
      <c r="O45" s="54"/>
      <c r="P45" s="54"/>
      <c r="Q45" s="54" t="s">
        <v>47</v>
      </c>
      <c r="R45" s="54" t="s">
        <v>47</v>
      </c>
      <c r="S45" s="54"/>
      <c r="T45" s="39"/>
      <c r="U45" s="39"/>
      <c r="V45" s="54" t="s">
        <v>47</v>
      </c>
      <c r="W45" s="54"/>
      <c r="X45" s="54"/>
      <c r="Y45" s="54"/>
      <c r="Z45" s="54"/>
      <c r="AA45" s="39"/>
      <c r="AB45" s="39"/>
      <c r="AC45" s="55"/>
      <c r="AD45" s="56">
        <f>120-95</f>
        <v>25</v>
      </c>
      <c r="AE45" s="32"/>
      <c r="AF45" s="34"/>
    </row>
    <row r="46" spans="1:32" ht="105" customHeight="1">
      <c r="A46" s="66">
        <v>15</v>
      </c>
      <c r="B46" s="131" t="s">
        <v>502</v>
      </c>
      <c r="C46" s="51" t="s">
        <v>54</v>
      </c>
      <c r="D46" s="51" t="s">
        <v>560</v>
      </c>
      <c r="E46" s="51" t="s">
        <v>620</v>
      </c>
      <c r="F46" s="54">
        <v>5</v>
      </c>
      <c r="G46" s="39"/>
      <c r="H46" s="29" t="s">
        <v>577</v>
      </c>
      <c r="I46" s="54"/>
      <c r="J46" s="29"/>
      <c r="K46" s="29"/>
      <c r="L46" s="29"/>
      <c r="M46" s="39"/>
      <c r="N46" s="39"/>
      <c r="O46" s="62"/>
      <c r="P46" s="62"/>
      <c r="Q46" s="29"/>
      <c r="R46" s="29"/>
      <c r="S46" s="29" t="s">
        <v>577</v>
      </c>
      <c r="T46" s="39"/>
      <c r="U46" s="39"/>
      <c r="V46" s="29"/>
      <c r="W46" s="29"/>
      <c r="X46" s="29"/>
      <c r="Y46" s="29"/>
      <c r="Z46" s="29" t="s">
        <v>577</v>
      </c>
      <c r="AA46" s="39"/>
      <c r="AB46" s="39"/>
      <c r="AC46" s="54"/>
      <c r="AD46" s="56"/>
      <c r="AE46" s="32"/>
      <c r="AF46" s="34"/>
    </row>
    <row r="47" spans="1:32" ht="105" customHeight="1">
      <c r="A47" s="66">
        <v>15</v>
      </c>
      <c r="B47" s="131" t="s">
        <v>502</v>
      </c>
      <c r="C47" s="51" t="s">
        <v>62</v>
      </c>
      <c r="D47" s="51" t="s">
        <v>569</v>
      </c>
      <c r="E47" s="51" t="s">
        <v>621</v>
      </c>
      <c r="F47" s="54">
        <v>8</v>
      </c>
      <c r="G47" s="39"/>
      <c r="H47" s="62"/>
      <c r="I47" s="62" t="s">
        <v>267</v>
      </c>
      <c r="J47" s="62" t="s">
        <v>267</v>
      </c>
      <c r="K47" s="54"/>
      <c r="L47" s="62"/>
      <c r="M47" s="39"/>
      <c r="N47" s="39"/>
      <c r="O47" s="62" t="s">
        <v>267</v>
      </c>
      <c r="P47" s="62" t="s">
        <v>267</v>
      </c>
      <c r="Q47" s="62"/>
      <c r="R47" s="55"/>
      <c r="S47" s="62"/>
      <c r="T47" s="39"/>
      <c r="U47" s="39"/>
      <c r="V47" s="62"/>
      <c r="W47" s="62"/>
      <c r="X47" s="62" t="s">
        <v>267</v>
      </c>
      <c r="Y47" s="62" t="s">
        <v>267</v>
      </c>
      <c r="Z47" s="62"/>
      <c r="AA47" s="39"/>
      <c r="AB47" s="39"/>
      <c r="AC47" s="54"/>
      <c r="AD47" s="56"/>
      <c r="AE47" s="32"/>
      <c r="AF47" s="34"/>
    </row>
    <row r="48" spans="1:32" ht="105" customHeight="1">
      <c r="A48" s="50">
        <v>18</v>
      </c>
      <c r="B48" s="131" t="s">
        <v>81</v>
      </c>
      <c r="C48" s="51" t="s">
        <v>74</v>
      </c>
      <c r="D48" s="51" t="s">
        <v>591</v>
      </c>
      <c r="E48" s="68" t="s">
        <v>21</v>
      </c>
      <c r="F48" s="54"/>
      <c r="G48" s="67"/>
      <c r="H48" s="67"/>
      <c r="I48" s="67"/>
      <c r="J48" s="67"/>
      <c r="K48" s="67"/>
      <c r="L48" s="67"/>
      <c r="M48" s="39"/>
      <c r="N48" s="39"/>
      <c r="O48" s="67"/>
      <c r="P48" s="67"/>
      <c r="Q48" s="67"/>
      <c r="R48" s="67"/>
      <c r="S48" s="67"/>
      <c r="T48" s="39"/>
      <c r="U48" s="39"/>
      <c r="V48" s="67"/>
      <c r="W48" s="67"/>
      <c r="X48" s="67"/>
      <c r="Y48" s="67"/>
      <c r="Z48" s="67"/>
      <c r="AA48" s="39"/>
      <c r="AB48" s="39"/>
      <c r="AC48" s="54" t="s">
        <v>691</v>
      </c>
      <c r="AD48" s="56"/>
      <c r="AE48" s="32"/>
      <c r="AF48" s="34"/>
    </row>
    <row r="49" spans="1:32" ht="105" customHeight="1">
      <c r="A49" s="50">
        <v>19</v>
      </c>
      <c r="B49" s="131" t="s">
        <v>83</v>
      </c>
      <c r="C49" s="51" t="s">
        <v>74</v>
      </c>
      <c r="D49" s="51" t="s">
        <v>591</v>
      </c>
      <c r="E49" s="51" t="s">
        <v>21</v>
      </c>
      <c r="F49" s="54"/>
      <c r="G49" s="67"/>
      <c r="H49" s="67"/>
      <c r="I49" s="67"/>
      <c r="J49" s="67"/>
      <c r="K49" s="67"/>
      <c r="L49" s="67"/>
      <c r="M49" s="39"/>
      <c r="N49" s="39"/>
      <c r="O49" s="129"/>
      <c r="P49" s="129"/>
      <c r="Q49" s="130"/>
      <c r="R49" s="67"/>
      <c r="S49" s="130"/>
      <c r="T49" s="39"/>
      <c r="U49" s="39"/>
      <c r="V49" s="129"/>
      <c r="W49" s="129"/>
      <c r="X49" s="67"/>
      <c r="Y49" s="67"/>
      <c r="Z49" s="67"/>
      <c r="AA49" s="39"/>
      <c r="AB49" s="39"/>
      <c r="AC49" s="54" t="s">
        <v>691</v>
      </c>
      <c r="AD49" s="56"/>
      <c r="AE49" s="32"/>
      <c r="AF49" s="34"/>
    </row>
    <row r="50" spans="1:32" ht="105" customHeight="1">
      <c r="A50" s="50">
        <v>20</v>
      </c>
      <c r="B50" s="131" t="s">
        <v>86</v>
      </c>
      <c r="C50" s="25" t="s">
        <v>92</v>
      </c>
      <c r="D50" s="25" t="s">
        <v>32</v>
      </c>
      <c r="E50" s="25" t="s">
        <v>604</v>
      </c>
      <c r="F50" s="26">
        <v>5</v>
      </c>
      <c r="G50" s="27"/>
      <c r="H50" s="24" t="s">
        <v>33</v>
      </c>
      <c r="I50" s="24"/>
      <c r="J50" s="24"/>
      <c r="K50" s="24"/>
      <c r="L50" s="54"/>
      <c r="M50" s="39"/>
      <c r="N50" s="39"/>
      <c r="O50" s="24"/>
      <c r="P50" s="24" t="s">
        <v>99</v>
      </c>
      <c r="Q50" s="24"/>
      <c r="R50" s="24"/>
      <c r="S50" s="24"/>
      <c r="T50" s="39"/>
      <c r="U50" s="39"/>
      <c r="V50" s="24"/>
      <c r="W50" s="24"/>
      <c r="X50" s="24" t="s">
        <v>33</v>
      </c>
      <c r="Y50" s="24"/>
      <c r="Z50" s="54"/>
      <c r="AA50" s="39"/>
      <c r="AB50" s="39"/>
      <c r="AC50" s="55"/>
      <c r="AD50" s="56"/>
      <c r="AE50" s="32"/>
      <c r="AF50" s="34"/>
    </row>
    <row r="51" spans="1:32" ht="105" customHeight="1">
      <c r="A51" s="50">
        <v>20</v>
      </c>
      <c r="B51" s="131" t="s">
        <v>86</v>
      </c>
      <c r="C51" s="25" t="s">
        <v>79</v>
      </c>
      <c r="D51" s="25" t="s">
        <v>649</v>
      </c>
      <c r="E51" s="25" t="s">
        <v>650</v>
      </c>
      <c r="F51" s="26">
        <v>8</v>
      </c>
      <c r="G51" s="27"/>
      <c r="H51" s="24"/>
      <c r="I51" s="24" t="s">
        <v>80</v>
      </c>
      <c r="J51" s="24" t="s">
        <v>80</v>
      </c>
      <c r="K51" s="24" t="s">
        <v>80</v>
      </c>
      <c r="L51" s="24" t="s">
        <v>80</v>
      </c>
      <c r="M51" s="39"/>
      <c r="N51" s="39"/>
      <c r="O51" s="24" t="s">
        <v>80</v>
      </c>
      <c r="P51" s="24"/>
      <c r="Q51" s="127"/>
      <c r="R51" s="127"/>
      <c r="S51" s="127"/>
      <c r="T51" s="39"/>
      <c r="U51" s="39"/>
      <c r="V51" s="24"/>
      <c r="W51" s="24"/>
      <c r="X51" s="110"/>
      <c r="Y51" s="24"/>
      <c r="Z51" s="110"/>
      <c r="AA51" s="39"/>
      <c r="AB51" s="39"/>
      <c r="AC51" s="55"/>
      <c r="AD51" s="56"/>
      <c r="AE51" s="32"/>
      <c r="AF51" s="34"/>
    </row>
    <row r="52" spans="1:32" ht="105" customHeight="1">
      <c r="A52" s="50">
        <v>20</v>
      </c>
      <c r="B52" s="131" t="s">
        <v>86</v>
      </c>
      <c r="C52" s="25" t="s">
        <v>79</v>
      </c>
      <c r="D52" s="25" t="s">
        <v>649</v>
      </c>
      <c r="E52" s="25" t="s">
        <v>455</v>
      </c>
      <c r="F52" s="26">
        <v>4</v>
      </c>
      <c r="G52" s="27"/>
      <c r="H52" s="24"/>
      <c r="I52" s="24"/>
      <c r="J52" s="54"/>
      <c r="K52" s="54"/>
      <c r="L52" s="54"/>
      <c r="M52" s="39"/>
      <c r="N52" s="39"/>
      <c r="O52" s="127"/>
      <c r="P52" s="24"/>
      <c r="Q52" s="24" t="s">
        <v>80</v>
      </c>
      <c r="R52" s="24"/>
      <c r="S52" s="127"/>
      <c r="T52" s="39"/>
      <c r="U52" s="39"/>
      <c r="V52" s="24"/>
      <c r="W52" s="24"/>
      <c r="X52" s="24"/>
      <c r="Y52" s="24"/>
      <c r="Z52" s="110"/>
      <c r="AA52" s="39"/>
      <c r="AB52" s="39"/>
      <c r="AC52" s="55" t="s">
        <v>650</v>
      </c>
      <c r="AD52" s="56"/>
      <c r="AE52" s="32"/>
      <c r="AF52" s="34"/>
    </row>
    <row r="53" spans="1:32" ht="105" customHeight="1">
      <c r="A53" s="50">
        <v>20</v>
      </c>
      <c r="B53" s="131" t="s">
        <v>86</v>
      </c>
      <c r="C53" s="25" t="s">
        <v>79</v>
      </c>
      <c r="D53" s="25" t="s">
        <v>471</v>
      </c>
      <c r="E53" s="25" t="s">
        <v>692</v>
      </c>
      <c r="F53" s="26">
        <v>8</v>
      </c>
      <c r="G53" s="27"/>
      <c r="H53" s="24"/>
      <c r="I53" s="24"/>
      <c r="J53" s="24"/>
      <c r="K53" s="54"/>
      <c r="L53" s="24"/>
      <c r="M53" s="39"/>
      <c r="N53" s="39"/>
      <c r="O53" s="127"/>
      <c r="P53" s="24"/>
      <c r="Q53" s="24"/>
      <c r="R53" s="24" t="s">
        <v>578</v>
      </c>
      <c r="S53" s="24" t="s">
        <v>578</v>
      </c>
      <c r="T53" s="39"/>
      <c r="U53" s="39"/>
      <c r="V53" s="24" t="s">
        <v>578</v>
      </c>
      <c r="W53" s="24" t="s">
        <v>578</v>
      </c>
      <c r="X53" s="24"/>
      <c r="Y53" s="24" t="s">
        <v>578</v>
      </c>
      <c r="Z53" s="24" t="s">
        <v>578</v>
      </c>
      <c r="AA53" s="39"/>
      <c r="AB53" s="39"/>
      <c r="AC53" s="55"/>
      <c r="AD53" s="56"/>
      <c r="AE53" s="32"/>
      <c r="AF53" s="34"/>
    </row>
    <row r="54" spans="1:32" ht="105" customHeight="1">
      <c r="A54" s="50">
        <v>21</v>
      </c>
      <c r="B54" s="131" t="s">
        <v>503</v>
      </c>
      <c r="C54" s="51" t="s">
        <v>75</v>
      </c>
      <c r="D54" s="51" t="s">
        <v>619</v>
      </c>
      <c r="E54" s="51" t="s">
        <v>653</v>
      </c>
      <c r="F54" s="55">
        <v>8</v>
      </c>
      <c r="G54" s="39"/>
      <c r="H54" s="24" t="s">
        <v>77</v>
      </c>
      <c r="I54" s="24" t="s">
        <v>77</v>
      </c>
      <c r="J54" s="55"/>
      <c r="K54" s="55"/>
      <c r="L54" s="55"/>
      <c r="M54" s="39"/>
      <c r="N54" s="39"/>
      <c r="O54" s="24" t="s">
        <v>77</v>
      </c>
      <c r="P54" s="24" t="s">
        <v>77</v>
      </c>
      <c r="Q54" s="55"/>
      <c r="R54" s="110"/>
      <c r="S54" s="55"/>
      <c r="T54" s="39"/>
      <c r="U54" s="39"/>
      <c r="V54" s="24" t="s">
        <v>77</v>
      </c>
      <c r="W54" s="24" t="s">
        <v>77</v>
      </c>
      <c r="X54" s="54"/>
      <c r="Y54" s="54"/>
      <c r="Z54" s="54"/>
      <c r="AA54" s="39"/>
      <c r="AB54" s="39"/>
      <c r="AC54" s="54"/>
      <c r="AD54" s="56"/>
      <c r="AE54" s="32"/>
      <c r="AF54" s="34"/>
    </row>
    <row r="55" spans="1:32" ht="105" customHeight="1">
      <c r="A55" s="50">
        <v>21</v>
      </c>
      <c r="B55" s="131" t="s">
        <v>503</v>
      </c>
      <c r="C55" s="51" t="s">
        <v>465</v>
      </c>
      <c r="D55" s="51" t="s">
        <v>652</v>
      </c>
      <c r="E55" s="51" t="s">
        <v>651</v>
      </c>
      <c r="F55" s="55">
        <v>5</v>
      </c>
      <c r="G55" s="39"/>
      <c r="H55" s="55"/>
      <c r="I55" s="55"/>
      <c r="J55" s="26" t="s">
        <v>77</v>
      </c>
      <c r="K55" s="26"/>
      <c r="L55" s="55"/>
      <c r="M55" s="39"/>
      <c r="N55" s="39"/>
      <c r="O55" s="54"/>
      <c r="P55" s="24"/>
      <c r="Q55" s="26"/>
      <c r="R55" s="26"/>
      <c r="S55" s="55"/>
      <c r="T55" s="39"/>
      <c r="U55" s="39"/>
      <c r="V55" s="55"/>
      <c r="W55" s="55"/>
      <c r="X55" s="26"/>
      <c r="Y55" s="26"/>
      <c r="Z55" s="54"/>
      <c r="AA55" s="39"/>
      <c r="AB55" s="39"/>
      <c r="AC55" s="54"/>
      <c r="AD55" s="56"/>
      <c r="AE55" s="32"/>
      <c r="AF55" s="34"/>
    </row>
    <row r="56" spans="1:32" ht="105" customHeight="1">
      <c r="A56" s="50">
        <v>21</v>
      </c>
      <c r="B56" s="131" t="s">
        <v>503</v>
      </c>
      <c r="C56" s="51" t="s">
        <v>465</v>
      </c>
      <c r="D56" s="51" t="s">
        <v>652</v>
      </c>
      <c r="E56" s="51" t="s">
        <v>455</v>
      </c>
      <c r="F56" s="55">
        <v>4</v>
      </c>
      <c r="G56" s="39"/>
      <c r="H56" s="55"/>
      <c r="I56" s="55"/>
      <c r="J56" s="26"/>
      <c r="K56" s="26"/>
      <c r="L56" s="26"/>
      <c r="M56" s="39"/>
      <c r="N56" s="39"/>
      <c r="O56" s="54"/>
      <c r="P56" s="24"/>
      <c r="Q56" s="26" t="s">
        <v>77</v>
      </c>
      <c r="R56" s="26"/>
      <c r="S56" s="55"/>
      <c r="T56" s="39"/>
      <c r="U56" s="39"/>
      <c r="V56" s="55"/>
      <c r="W56" s="55"/>
      <c r="X56" s="26"/>
      <c r="Y56" s="26"/>
      <c r="Z56" s="54"/>
      <c r="AA56" s="39"/>
      <c r="AB56" s="39"/>
      <c r="AC56" s="54"/>
      <c r="AD56" s="56"/>
      <c r="AE56" s="32"/>
      <c r="AF56" s="34"/>
    </row>
    <row r="57" spans="1:32" ht="105" customHeight="1">
      <c r="A57" s="50">
        <v>21</v>
      </c>
      <c r="B57" s="131" t="s">
        <v>503</v>
      </c>
      <c r="C57" s="51" t="s">
        <v>465</v>
      </c>
      <c r="D57" s="51" t="s">
        <v>718</v>
      </c>
      <c r="E57" s="51" t="s">
        <v>719</v>
      </c>
      <c r="F57" s="55">
        <v>5</v>
      </c>
      <c r="G57" s="39"/>
      <c r="H57" s="55"/>
      <c r="I57" s="55"/>
      <c r="J57" s="26"/>
      <c r="K57" s="26"/>
      <c r="L57" s="26"/>
      <c r="M57" s="39"/>
      <c r="N57" s="39"/>
      <c r="O57" s="54"/>
      <c r="P57" s="24"/>
      <c r="Q57" s="26"/>
      <c r="R57" s="26"/>
      <c r="S57" s="55"/>
      <c r="T57" s="39"/>
      <c r="U57" s="39"/>
      <c r="V57" s="55"/>
      <c r="W57" s="55"/>
      <c r="X57" s="26"/>
      <c r="Y57" s="26" t="s">
        <v>77</v>
      </c>
      <c r="Z57" s="26" t="s">
        <v>77</v>
      </c>
      <c r="AA57" s="39"/>
      <c r="AB57" s="39"/>
      <c r="AC57" s="135"/>
      <c r="AD57" s="56"/>
      <c r="AE57" s="32"/>
      <c r="AF57" s="34"/>
    </row>
    <row r="58" spans="1:32" ht="105" customHeight="1">
      <c r="A58" s="50">
        <v>21</v>
      </c>
      <c r="B58" s="131" t="s">
        <v>503</v>
      </c>
      <c r="C58" s="51" t="s">
        <v>102</v>
      </c>
      <c r="D58" s="51" t="s">
        <v>484</v>
      </c>
      <c r="E58" s="51" t="s">
        <v>512</v>
      </c>
      <c r="F58" s="54">
        <v>3</v>
      </c>
      <c r="G58" s="39"/>
      <c r="H58" s="54"/>
      <c r="I58" s="54"/>
      <c r="J58" s="54"/>
      <c r="K58" s="54" t="s">
        <v>58</v>
      </c>
      <c r="L58" s="54" t="s">
        <v>58</v>
      </c>
      <c r="M58" s="39"/>
      <c r="N58" s="39"/>
      <c r="O58" s="24"/>
      <c r="P58" s="54"/>
      <c r="Q58" s="110"/>
      <c r="R58" s="54" t="s">
        <v>58</v>
      </c>
      <c r="S58" s="54" t="s">
        <v>58</v>
      </c>
      <c r="T58" s="39"/>
      <c r="U58" s="39"/>
      <c r="V58" s="55"/>
      <c r="W58" s="54"/>
      <c r="X58" s="54"/>
      <c r="Y58" s="54"/>
      <c r="Z58" s="54"/>
      <c r="AA58" s="39"/>
      <c r="AB58" s="39"/>
      <c r="AC58" s="54"/>
      <c r="AD58" s="56"/>
      <c r="AE58" s="32"/>
      <c r="AF58" s="34"/>
    </row>
    <row r="59" spans="1:32" ht="105" customHeight="1">
      <c r="A59" s="50">
        <v>21</v>
      </c>
      <c r="B59" s="131" t="s">
        <v>503</v>
      </c>
      <c r="C59" s="51" t="s">
        <v>102</v>
      </c>
      <c r="D59" s="51" t="s">
        <v>484</v>
      </c>
      <c r="E59" s="51" t="s">
        <v>455</v>
      </c>
      <c r="F59" s="54">
        <v>2</v>
      </c>
      <c r="G59" s="39"/>
      <c r="H59" s="54"/>
      <c r="I59" s="54"/>
      <c r="J59" s="54"/>
      <c r="K59" s="54"/>
      <c r="L59" s="54"/>
      <c r="M59" s="39"/>
      <c r="N59" s="39"/>
      <c r="O59" s="24"/>
      <c r="P59" s="54"/>
      <c r="Q59" s="110"/>
      <c r="R59" s="54"/>
      <c r="S59" s="54"/>
      <c r="T59" s="39"/>
      <c r="U59" s="39"/>
      <c r="V59" s="55"/>
      <c r="W59" s="54"/>
      <c r="X59" s="54" t="s">
        <v>58</v>
      </c>
      <c r="Y59" s="54"/>
      <c r="Z59" s="54"/>
      <c r="AA59" s="39"/>
      <c r="AB59" s="39"/>
      <c r="AC59" s="54"/>
      <c r="AD59" s="56"/>
      <c r="AE59" s="32"/>
      <c r="AF59" s="34"/>
    </row>
    <row r="60" spans="1:32" ht="105" customHeight="1">
      <c r="A60" s="50">
        <v>21</v>
      </c>
      <c r="B60" s="131" t="s">
        <v>503</v>
      </c>
      <c r="C60" s="51" t="s">
        <v>56</v>
      </c>
      <c r="D60" s="51" t="s">
        <v>484</v>
      </c>
      <c r="E60" s="51" t="s">
        <v>455</v>
      </c>
      <c r="F60" s="54">
        <v>2</v>
      </c>
      <c r="G60" s="39"/>
      <c r="H60" s="54"/>
      <c r="I60" s="54"/>
      <c r="J60" s="54"/>
      <c r="K60" s="54"/>
      <c r="L60" s="54"/>
      <c r="M60" s="39"/>
      <c r="N60" s="39"/>
      <c r="O60" s="24"/>
      <c r="P60" s="54"/>
      <c r="Q60" s="110"/>
      <c r="R60" s="54"/>
      <c r="S60" s="54"/>
      <c r="T60" s="39"/>
      <c r="U60" s="39"/>
      <c r="V60" s="55"/>
      <c r="W60" s="54"/>
      <c r="X60" s="54" t="s">
        <v>58</v>
      </c>
      <c r="Y60" s="54"/>
      <c r="Z60" s="54"/>
      <c r="AA60" s="39"/>
      <c r="AB60" s="39"/>
      <c r="AC60" s="54"/>
      <c r="AD60" s="56"/>
      <c r="AE60" s="32"/>
      <c r="AF60" s="34"/>
    </row>
    <row r="61" spans="1:32" ht="105" customHeight="1">
      <c r="A61" s="50">
        <v>22</v>
      </c>
      <c r="B61" s="131" t="s">
        <v>504</v>
      </c>
      <c r="C61" s="51" t="s">
        <v>20</v>
      </c>
      <c r="D61" s="51" t="s">
        <v>655</v>
      </c>
      <c r="E61" s="51" t="s">
        <v>455</v>
      </c>
      <c r="F61" s="55">
        <v>4</v>
      </c>
      <c r="G61" s="39"/>
      <c r="H61" s="26" t="s">
        <v>30</v>
      </c>
      <c r="I61" s="54"/>
      <c r="J61" s="55"/>
      <c r="K61" s="26"/>
      <c r="L61" s="26"/>
      <c r="M61" s="39"/>
      <c r="N61" s="39"/>
      <c r="O61" s="54"/>
      <c r="P61" s="54"/>
      <c r="Q61" s="26"/>
      <c r="R61" s="26"/>
      <c r="S61" s="26"/>
      <c r="T61" s="39"/>
      <c r="U61" s="39"/>
      <c r="V61" s="54"/>
      <c r="W61" s="26"/>
      <c r="X61" s="26"/>
      <c r="Y61" s="26"/>
      <c r="Z61" s="26"/>
      <c r="AA61" s="39"/>
      <c r="AB61" s="39"/>
      <c r="AC61" s="54" t="s">
        <v>654</v>
      </c>
      <c r="AD61" s="56"/>
      <c r="AE61" s="32"/>
      <c r="AF61" s="34"/>
    </row>
    <row r="62" spans="1:32" ht="105" customHeight="1">
      <c r="A62" s="50">
        <v>22</v>
      </c>
      <c r="B62" s="131" t="s">
        <v>504</v>
      </c>
      <c r="C62" s="51" t="s">
        <v>20</v>
      </c>
      <c r="D62" s="51" t="s">
        <v>694</v>
      </c>
      <c r="E62" s="51" t="s">
        <v>693</v>
      </c>
      <c r="F62" s="54">
        <v>8</v>
      </c>
      <c r="G62" s="39"/>
      <c r="H62" s="55"/>
      <c r="I62" s="26" t="s">
        <v>30</v>
      </c>
      <c r="J62" s="26" t="s">
        <v>30</v>
      </c>
      <c r="K62" s="26"/>
      <c r="L62" s="55"/>
      <c r="M62" s="39"/>
      <c r="N62" s="39"/>
      <c r="O62" s="26" t="s">
        <v>30</v>
      </c>
      <c r="P62" s="26" t="s">
        <v>30</v>
      </c>
      <c r="Q62" s="26" t="s">
        <v>30</v>
      </c>
      <c r="R62" s="55"/>
      <c r="S62" s="55"/>
      <c r="T62" s="39"/>
      <c r="U62" s="39"/>
      <c r="V62" s="26" t="s">
        <v>30</v>
      </c>
      <c r="W62" s="26"/>
      <c r="X62" s="26"/>
      <c r="Y62" s="26" t="s">
        <v>30</v>
      </c>
      <c r="Z62" s="26" t="s">
        <v>30</v>
      </c>
      <c r="AA62" s="39"/>
      <c r="AB62" s="39"/>
      <c r="AC62" s="54"/>
      <c r="AD62" s="56"/>
      <c r="AE62" s="32"/>
      <c r="AF62" s="34"/>
    </row>
    <row r="63" spans="1:32" ht="105" customHeight="1">
      <c r="A63" s="50">
        <v>22</v>
      </c>
      <c r="B63" s="131" t="s">
        <v>504</v>
      </c>
      <c r="C63" s="51" t="s">
        <v>465</v>
      </c>
      <c r="D63" s="51" t="s">
        <v>543</v>
      </c>
      <c r="E63" s="51" t="s">
        <v>720</v>
      </c>
      <c r="F63" s="55">
        <v>8</v>
      </c>
      <c r="G63" s="39"/>
      <c r="H63" s="55"/>
      <c r="I63" s="54"/>
      <c r="J63" s="55"/>
      <c r="K63" s="26" t="s">
        <v>77</v>
      </c>
      <c r="L63" s="26" t="s">
        <v>77</v>
      </c>
      <c r="M63" s="39"/>
      <c r="N63" s="39"/>
      <c r="O63" s="54"/>
      <c r="P63" s="54"/>
      <c r="Q63" s="26"/>
      <c r="R63" s="26" t="s">
        <v>77</v>
      </c>
      <c r="S63" s="26" t="s">
        <v>77</v>
      </c>
      <c r="T63" s="39"/>
      <c r="U63" s="39"/>
      <c r="V63" s="54"/>
      <c r="W63" s="26" t="s">
        <v>77</v>
      </c>
      <c r="X63" s="26" t="s">
        <v>77</v>
      </c>
      <c r="Y63" s="26"/>
      <c r="Z63" s="54"/>
      <c r="AA63" s="39"/>
      <c r="AB63" s="39"/>
      <c r="AC63" s="54"/>
      <c r="AD63" s="56"/>
      <c r="AE63" s="32"/>
      <c r="AF63" s="34"/>
    </row>
    <row r="64" spans="1:32" ht="105" customHeight="1">
      <c r="A64" s="50">
        <v>23</v>
      </c>
      <c r="B64" s="131" t="s">
        <v>505</v>
      </c>
      <c r="C64" s="51" t="s">
        <v>26</v>
      </c>
      <c r="D64" s="51" t="s">
        <v>619</v>
      </c>
      <c r="E64" s="51" t="s">
        <v>618</v>
      </c>
      <c r="F64" s="54">
        <v>8</v>
      </c>
      <c r="G64" s="39"/>
      <c r="H64" s="54" t="s">
        <v>28</v>
      </c>
      <c r="I64" s="54" t="s">
        <v>28</v>
      </c>
      <c r="J64" s="54"/>
      <c r="K64" s="54"/>
      <c r="L64" s="54"/>
      <c r="M64" s="39"/>
      <c r="N64" s="39"/>
      <c r="O64" s="54" t="s">
        <v>28</v>
      </c>
      <c r="P64" s="54" t="s">
        <v>28</v>
      </c>
      <c r="Q64" s="54"/>
      <c r="R64" s="55"/>
      <c r="S64" s="55"/>
      <c r="T64" s="39"/>
      <c r="U64" s="39"/>
      <c r="V64" s="54" t="s">
        <v>28</v>
      </c>
      <c r="W64" s="54" t="s">
        <v>28</v>
      </c>
      <c r="X64" s="54"/>
      <c r="Y64" s="54"/>
      <c r="Z64" s="54"/>
      <c r="AA64" s="39"/>
      <c r="AB64" s="39"/>
      <c r="AC64" s="54"/>
      <c r="AD64" s="56"/>
      <c r="AE64" s="32"/>
      <c r="AF64" s="34"/>
    </row>
    <row r="65" spans="1:32" ht="105" customHeight="1">
      <c r="A65" s="50">
        <v>23</v>
      </c>
      <c r="B65" s="131" t="s">
        <v>505</v>
      </c>
      <c r="C65" s="51" t="s">
        <v>89</v>
      </c>
      <c r="D65" s="51" t="s">
        <v>657</v>
      </c>
      <c r="E65" s="51" t="s">
        <v>656</v>
      </c>
      <c r="F65" s="54">
        <v>8</v>
      </c>
      <c r="G65" s="39"/>
      <c r="H65" s="54"/>
      <c r="I65" s="54"/>
      <c r="J65" s="29" t="s">
        <v>90</v>
      </c>
      <c r="K65" s="29" t="s">
        <v>90</v>
      </c>
      <c r="L65" s="29" t="s">
        <v>90</v>
      </c>
      <c r="M65" s="39"/>
      <c r="N65" s="39"/>
      <c r="O65" s="29"/>
      <c r="P65" s="29"/>
      <c r="Q65" s="29" t="s">
        <v>90</v>
      </c>
      <c r="R65" s="29" t="s">
        <v>90</v>
      </c>
      <c r="S65" s="29" t="s">
        <v>90</v>
      </c>
      <c r="T65" s="39"/>
      <c r="U65" s="39"/>
      <c r="V65" s="29"/>
      <c r="W65" s="29"/>
      <c r="X65" s="29" t="s">
        <v>90</v>
      </c>
      <c r="Y65" s="29" t="s">
        <v>90</v>
      </c>
      <c r="Z65" s="29" t="s">
        <v>90</v>
      </c>
      <c r="AA65" s="39"/>
      <c r="AB65" s="39"/>
      <c r="AC65" s="54"/>
      <c r="AD65" s="56"/>
      <c r="AE65" s="32"/>
      <c r="AF65" s="34"/>
    </row>
    <row r="66" spans="1:32" ht="105" customHeight="1">
      <c r="A66" s="50">
        <v>27</v>
      </c>
      <c r="B66" s="131" t="s">
        <v>100</v>
      </c>
      <c r="C66" s="30" t="s">
        <v>97</v>
      </c>
      <c r="D66" s="25" t="s">
        <v>643</v>
      </c>
      <c r="E66" s="25" t="s">
        <v>642</v>
      </c>
      <c r="F66" s="54">
        <v>8</v>
      </c>
      <c r="G66" s="39"/>
      <c r="H66" s="55"/>
      <c r="I66" s="55"/>
      <c r="J66" s="55"/>
      <c r="K66" s="55" t="s">
        <v>98</v>
      </c>
      <c r="L66" s="54"/>
      <c r="M66" s="39"/>
      <c r="N66" s="39"/>
      <c r="O66" s="55"/>
      <c r="P66" s="55"/>
      <c r="Q66" s="55" t="s">
        <v>98</v>
      </c>
      <c r="R66" s="55" t="s">
        <v>98</v>
      </c>
      <c r="S66" s="55"/>
      <c r="T66" s="39"/>
      <c r="U66" s="39"/>
      <c r="V66" s="55" t="s">
        <v>98</v>
      </c>
      <c r="W66" s="55"/>
      <c r="X66" s="55" t="s">
        <v>98</v>
      </c>
      <c r="Y66" s="55"/>
      <c r="Z66" s="55"/>
      <c r="AA66" s="39"/>
      <c r="AB66" s="39"/>
      <c r="AC66" s="29"/>
      <c r="AD66" s="56"/>
      <c r="AE66" s="32"/>
      <c r="AF66" s="34"/>
    </row>
    <row r="67" spans="1:32" ht="105" customHeight="1">
      <c r="A67" s="50">
        <v>27</v>
      </c>
      <c r="B67" s="131" t="s">
        <v>100</v>
      </c>
      <c r="C67" s="30" t="s">
        <v>101</v>
      </c>
      <c r="D67" s="25" t="s">
        <v>149</v>
      </c>
      <c r="E67" s="25" t="s">
        <v>644</v>
      </c>
      <c r="F67" s="54">
        <v>8</v>
      </c>
      <c r="G67" s="39"/>
      <c r="H67" s="55" t="s">
        <v>94</v>
      </c>
      <c r="I67" s="55" t="s">
        <v>94</v>
      </c>
      <c r="J67" s="54"/>
      <c r="K67" s="55"/>
      <c r="L67" s="55"/>
      <c r="M67" s="39"/>
      <c r="N67" s="39"/>
      <c r="O67" s="55" t="s">
        <v>187</v>
      </c>
      <c r="P67" s="55" t="s">
        <v>187</v>
      </c>
      <c r="Q67" s="55"/>
      <c r="R67" s="55"/>
      <c r="S67" s="55"/>
      <c r="T67" s="39"/>
      <c r="U67" s="39"/>
      <c r="V67" s="55"/>
      <c r="W67" s="55"/>
      <c r="X67" s="55"/>
      <c r="Y67" s="55" t="s">
        <v>94</v>
      </c>
      <c r="Z67" s="55" t="s">
        <v>94</v>
      </c>
      <c r="AA67" s="39"/>
      <c r="AB67" s="39"/>
      <c r="AC67" s="29"/>
      <c r="AD67" s="56"/>
      <c r="AE67" s="32"/>
      <c r="AF67" s="34"/>
    </row>
    <row r="68" spans="1:32" ht="105" customHeight="1">
      <c r="A68" s="50">
        <v>28</v>
      </c>
      <c r="B68" s="131" t="s">
        <v>103</v>
      </c>
      <c r="C68" s="30" t="s">
        <v>97</v>
      </c>
      <c r="D68" s="25" t="s">
        <v>513</v>
      </c>
      <c r="E68" s="25" t="s">
        <v>662</v>
      </c>
      <c r="F68" s="26">
        <v>8</v>
      </c>
      <c r="G68" s="27"/>
      <c r="H68" s="55"/>
      <c r="I68" s="55" t="s">
        <v>98</v>
      </c>
      <c r="J68" s="55" t="s">
        <v>98</v>
      </c>
      <c r="K68" s="54"/>
      <c r="L68" s="54"/>
      <c r="M68" s="39"/>
      <c r="N68" s="39"/>
      <c r="O68" s="55"/>
      <c r="P68" s="55"/>
      <c r="Q68" s="55"/>
      <c r="R68" s="55"/>
      <c r="S68" s="55"/>
      <c r="T68" s="39"/>
      <c r="U68" s="39"/>
      <c r="V68" s="55"/>
      <c r="W68" s="55"/>
      <c r="X68" s="55"/>
      <c r="Y68" s="55"/>
      <c r="Z68" s="55"/>
      <c r="AA68" s="39"/>
      <c r="AB68" s="39"/>
      <c r="AC68" s="29"/>
      <c r="AD68" s="56"/>
      <c r="AE68" s="32"/>
      <c r="AF68" s="34"/>
    </row>
    <row r="69" spans="1:32" ht="105" customHeight="1">
      <c r="A69" s="50">
        <v>28</v>
      </c>
      <c r="B69" s="131" t="s">
        <v>103</v>
      </c>
      <c r="C69" s="30" t="s">
        <v>97</v>
      </c>
      <c r="D69" s="25" t="s">
        <v>513</v>
      </c>
      <c r="E69" s="25" t="s">
        <v>455</v>
      </c>
      <c r="F69" s="26">
        <v>4</v>
      </c>
      <c r="G69" s="27"/>
      <c r="H69" s="54"/>
      <c r="I69" s="54"/>
      <c r="J69" s="54"/>
      <c r="K69" s="54"/>
      <c r="L69" s="54"/>
      <c r="M69" s="39"/>
      <c r="N69" s="39"/>
      <c r="O69" s="55" t="s">
        <v>94</v>
      </c>
      <c r="P69" s="55"/>
      <c r="Q69" s="55"/>
      <c r="R69" s="55"/>
      <c r="S69" s="55"/>
      <c r="T69" s="39"/>
      <c r="U69" s="39"/>
      <c r="V69" s="55"/>
      <c r="W69" s="55"/>
      <c r="X69" s="55"/>
      <c r="Y69" s="55"/>
      <c r="Z69" s="55"/>
      <c r="AA69" s="39"/>
      <c r="AB69" s="39"/>
      <c r="AC69" s="29"/>
      <c r="AD69" s="56"/>
      <c r="AE69" s="32"/>
      <c r="AF69" s="34"/>
    </row>
    <row r="70" spans="1:32" ht="105" customHeight="1">
      <c r="A70" s="50">
        <v>28</v>
      </c>
      <c r="B70" s="131" t="s">
        <v>103</v>
      </c>
      <c r="C70" s="30" t="s">
        <v>31</v>
      </c>
      <c r="D70" s="25" t="s">
        <v>513</v>
      </c>
      <c r="E70" s="25" t="s">
        <v>455</v>
      </c>
      <c r="F70" s="26">
        <v>4</v>
      </c>
      <c r="G70" s="27"/>
      <c r="H70" s="54"/>
      <c r="I70" s="54"/>
      <c r="J70" s="54"/>
      <c r="K70" s="54"/>
      <c r="L70" s="54"/>
      <c r="M70" s="39"/>
      <c r="N70" s="39"/>
      <c r="O70" s="55" t="s">
        <v>94</v>
      </c>
      <c r="P70" s="55"/>
      <c r="Q70" s="55"/>
      <c r="R70" s="55"/>
      <c r="S70" s="55"/>
      <c r="T70" s="39"/>
      <c r="U70" s="39"/>
      <c r="V70" s="55"/>
      <c r="W70" s="55"/>
      <c r="X70" s="55"/>
      <c r="Y70" s="55"/>
      <c r="Z70" s="55"/>
      <c r="AA70" s="39"/>
      <c r="AB70" s="39"/>
      <c r="AC70" s="29"/>
      <c r="AD70" s="56"/>
      <c r="AE70" s="32"/>
      <c r="AF70" s="34"/>
    </row>
    <row r="71" spans="1:32" ht="105" customHeight="1">
      <c r="A71" s="50">
        <v>28</v>
      </c>
      <c r="B71" s="131" t="s">
        <v>103</v>
      </c>
      <c r="C71" s="30" t="s">
        <v>31</v>
      </c>
      <c r="D71" s="25" t="s">
        <v>27</v>
      </c>
      <c r="E71" s="25" t="s">
        <v>663</v>
      </c>
      <c r="F71" s="26">
        <v>8</v>
      </c>
      <c r="G71" s="27"/>
      <c r="H71" s="54"/>
      <c r="I71" s="54"/>
      <c r="J71" s="55"/>
      <c r="K71" s="55" t="s">
        <v>187</v>
      </c>
      <c r="L71" s="55" t="s">
        <v>33</v>
      </c>
      <c r="M71" s="39"/>
      <c r="N71" s="39"/>
      <c r="O71" s="55"/>
      <c r="P71" s="55"/>
      <c r="Q71" s="55"/>
      <c r="R71" s="55" t="s">
        <v>187</v>
      </c>
      <c r="S71" s="55" t="s">
        <v>187</v>
      </c>
      <c r="T71" s="39"/>
      <c r="U71" s="39"/>
      <c r="V71" s="55" t="s">
        <v>187</v>
      </c>
      <c r="W71" s="55" t="s">
        <v>187</v>
      </c>
      <c r="X71" s="55"/>
      <c r="Y71" s="55"/>
      <c r="Z71" s="55"/>
      <c r="AA71" s="39"/>
      <c r="AB71" s="39"/>
      <c r="AC71" s="29"/>
      <c r="AD71" s="56"/>
      <c r="AE71" s="32"/>
      <c r="AF71" s="34"/>
    </row>
    <row r="72" spans="1:32" ht="105" customHeight="1">
      <c r="A72" s="50">
        <v>28</v>
      </c>
      <c r="B72" s="131" t="s">
        <v>103</v>
      </c>
      <c r="C72" s="25" t="s">
        <v>22</v>
      </c>
      <c r="D72" s="25" t="s">
        <v>541</v>
      </c>
      <c r="E72" s="25" t="s">
        <v>542</v>
      </c>
      <c r="F72" s="29">
        <v>5</v>
      </c>
      <c r="G72" s="27"/>
      <c r="H72" s="55" t="s">
        <v>61</v>
      </c>
      <c r="I72" s="54"/>
      <c r="J72" s="55"/>
      <c r="K72" s="54"/>
      <c r="L72" s="54"/>
      <c r="M72" s="39"/>
      <c r="N72" s="39"/>
      <c r="O72" s="55"/>
      <c r="P72" s="55" t="s">
        <v>61</v>
      </c>
      <c r="Q72" s="55" t="s">
        <v>61</v>
      </c>
      <c r="R72" s="55"/>
      <c r="S72" s="55"/>
      <c r="T72" s="39"/>
      <c r="U72" s="39"/>
      <c r="V72" s="55"/>
      <c r="W72" s="55"/>
      <c r="X72" s="55" t="s">
        <v>45</v>
      </c>
      <c r="Y72" s="55" t="s">
        <v>45</v>
      </c>
      <c r="Z72" s="55" t="s">
        <v>45</v>
      </c>
      <c r="AA72" s="39"/>
      <c r="AB72" s="39"/>
      <c r="AC72" s="29"/>
      <c r="AD72" s="56"/>
      <c r="AE72" s="32"/>
      <c r="AF72" s="34"/>
    </row>
    <row r="73" spans="1:32" ht="105" customHeight="1">
      <c r="A73" s="50">
        <v>29</v>
      </c>
      <c r="B73" s="131" t="s">
        <v>506</v>
      </c>
      <c r="C73" s="25" t="s">
        <v>91</v>
      </c>
      <c r="D73" s="25" t="s">
        <v>76</v>
      </c>
      <c r="E73" s="25" t="s">
        <v>666</v>
      </c>
      <c r="F73" s="26"/>
      <c r="G73" s="129"/>
      <c r="H73" s="129"/>
      <c r="I73" s="129"/>
      <c r="J73" s="129"/>
      <c r="K73" s="129"/>
      <c r="L73" s="129"/>
      <c r="M73" s="27"/>
      <c r="N73" s="27"/>
      <c r="O73" s="129"/>
      <c r="P73" s="129"/>
      <c r="Q73" s="129"/>
      <c r="R73" s="129"/>
      <c r="S73" s="67"/>
      <c r="T73" s="39"/>
      <c r="U73" s="39"/>
      <c r="V73" s="129"/>
      <c r="W73" s="129"/>
      <c r="X73" s="129"/>
      <c r="Y73" s="67"/>
      <c r="Z73" s="67"/>
      <c r="AA73" s="39"/>
      <c r="AB73" s="39"/>
      <c r="AC73" s="54" t="s">
        <v>667</v>
      </c>
      <c r="AD73" s="56"/>
      <c r="AE73" s="32"/>
      <c r="AF73" s="34"/>
    </row>
    <row r="74" spans="1:32" ht="105" customHeight="1">
      <c r="A74" s="50">
        <v>30</v>
      </c>
      <c r="B74" s="131" t="s">
        <v>507</v>
      </c>
      <c r="C74" s="25" t="s">
        <v>91</v>
      </c>
      <c r="D74" s="25" t="s">
        <v>76</v>
      </c>
      <c r="E74" s="25" t="s">
        <v>666</v>
      </c>
      <c r="F74" s="26"/>
      <c r="G74" s="129"/>
      <c r="H74" s="129"/>
      <c r="I74" s="129"/>
      <c r="J74" s="129"/>
      <c r="K74" s="129"/>
      <c r="L74" s="129"/>
      <c r="M74" s="27"/>
      <c r="N74" s="27"/>
      <c r="O74" s="129"/>
      <c r="P74" s="129"/>
      <c r="Q74" s="129"/>
      <c r="R74" s="129"/>
      <c r="S74" s="67"/>
      <c r="T74" s="39"/>
      <c r="U74" s="39"/>
      <c r="V74" s="129"/>
      <c r="W74" s="129"/>
      <c r="X74" s="129"/>
      <c r="Y74" s="67"/>
      <c r="Z74" s="67"/>
      <c r="AA74" s="39"/>
      <c r="AB74" s="39"/>
      <c r="AC74" s="54" t="s">
        <v>667</v>
      </c>
      <c r="AD74" s="56"/>
      <c r="AE74" s="32"/>
      <c r="AF74" s="34"/>
    </row>
    <row r="75" spans="1:32" ht="105" customHeight="1">
      <c r="A75" s="50">
        <v>31</v>
      </c>
      <c r="B75" s="131" t="s">
        <v>523</v>
      </c>
      <c r="C75" s="51" t="s">
        <v>18</v>
      </c>
      <c r="D75" s="52" t="s">
        <v>19</v>
      </c>
      <c r="E75" s="53"/>
      <c r="F75" s="54"/>
      <c r="G75" s="39"/>
      <c r="H75" s="54"/>
      <c r="I75" s="54"/>
      <c r="J75" s="54"/>
      <c r="K75" s="54"/>
      <c r="L75" s="54"/>
      <c r="M75" s="39"/>
      <c r="N75" s="39"/>
      <c r="O75" s="54"/>
      <c r="P75" s="54"/>
      <c r="Q75" s="55"/>
      <c r="R75" s="55"/>
      <c r="S75" s="55"/>
      <c r="T75" s="39"/>
      <c r="U75" s="39"/>
      <c r="V75" s="55"/>
      <c r="W75" s="54"/>
      <c r="X75" s="55"/>
      <c r="Y75" s="54"/>
      <c r="Z75" s="54"/>
      <c r="AA75" s="39"/>
      <c r="AB75" s="39"/>
      <c r="AC75" s="54"/>
      <c r="AD75" s="56"/>
      <c r="AE75" s="32"/>
      <c r="AF75" s="34"/>
    </row>
    <row r="76" spans="1:32" ht="105" customHeight="1">
      <c r="A76" s="50">
        <v>31</v>
      </c>
      <c r="B76" s="131" t="s">
        <v>523</v>
      </c>
      <c r="C76" s="25" t="s">
        <v>92</v>
      </c>
      <c r="D76" s="25" t="s">
        <v>458</v>
      </c>
      <c r="E76" s="25" t="s">
        <v>625</v>
      </c>
      <c r="F76" s="55">
        <v>5</v>
      </c>
      <c r="G76" s="39"/>
      <c r="H76" s="54"/>
      <c r="I76" s="54"/>
      <c r="J76" s="54" t="s">
        <v>45</v>
      </c>
      <c r="K76" s="55"/>
      <c r="L76" s="55"/>
      <c r="M76" s="39"/>
      <c r="N76" s="39"/>
      <c r="O76" s="54"/>
      <c r="P76" s="54"/>
      <c r="Q76" s="54"/>
      <c r="R76" s="54"/>
      <c r="S76" s="54"/>
      <c r="T76" s="39"/>
      <c r="U76" s="39"/>
      <c r="V76" s="54"/>
      <c r="W76" s="54"/>
      <c r="X76" s="54"/>
      <c r="Y76" s="54"/>
      <c r="Z76" s="54"/>
      <c r="AA76" s="39"/>
      <c r="AB76" s="39"/>
      <c r="AC76" s="54" t="s">
        <v>626</v>
      </c>
      <c r="AD76" s="56"/>
      <c r="AE76" s="32"/>
      <c r="AF76" s="34"/>
    </row>
    <row r="77" spans="1:32" ht="105" customHeight="1">
      <c r="A77" s="50">
        <v>31</v>
      </c>
      <c r="B77" s="131" t="s">
        <v>523</v>
      </c>
      <c r="C77" s="25" t="s">
        <v>92</v>
      </c>
      <c r="D77" s="25" t="s">
        <v>458</v>
      </c>
      <c r="E77" s="25" t="s">
        <v>455</v>
      </c>
      <c r="F77" s="55" t="s">
        <v>746</v>
      </c>
      <c r="G77" s="39"/>
      <c r="H77" s="54"/>
      <c r="I77" s="55"/>
      <c r="J77" s="55"/>
      <c r="K77" s="55"/>
      <c r="L77" s="54"/>
      <c r="M77" s="39"/>
      <c r="N77" s="39"/>
      <c r="O77" s="54"/>
      <c r="P77" s="54"/>
      <c r="Q77" s="54"/>
      <c r="R77" s="55"/>
      <c r="S77" s="55"/>
      <c r="T77" s="39"/>
      <c r="U77" s="39"/>
      <c r="V77" s="54"/>
      <c r="W77" s="54"/>
      <c r="X77" s="54" t="s">
        <v>230</v>
      </c>
      <c r="Y77" s="54"/>
      <c r="Z77" s="54"/>
      <c r="AA77" s="39"/>
      <c r="AB77" s="39"/>
      <c r="AC77" s="54" t="s">
        <v>626</v>
      </c>
      <c r="AD77" s="56"/>
      <c r="AE77" s="32"/>
      <c r="AF77" s="34"/>
    </row>
    <row r="78" spans="1:32" ht="105" customHeight="1">
      <c r="A78" s="50">
        <v>31</v>
      </c>
      <c r="B78" s="131" t="s">
        <v>523</v>
      </c>
      <c r="C78" s="30" t="s">
        <v>101</v>
      </c>
      <c r="D78" s="25" t="s">
        <v>458</v>
      </c>
      <c r="E78" s="25" t="s">
        <v>455</v>
      </c>
      <c r="F78" s="55" t="s">
        <v>746</v>
      </c>
      <c r="G78" s="39"/>
      <c r="H78" s="54"/>
      <c r="I78" s="55"/>
      <c r="J78" s="55"/>
      <c r="K78" s="55"/>
      <c r="L78" s="54"/>
      <c r="M78" s="39"/>
      <c r="N78" s="39"/>
      <c r="O78" s="54"/>
      <c r="P78" s="54"/>
      <c r="Q78" s="54"/>
      <c r="R78" s="55"/>
      <c r="S78" s="55"/>
      <c r="T78" s="39"/>
      <c r="U78" s="39"/>
      <c r="V78" s="54"/>
      <c r="W78" s="54"/>
      <c r="X78" s="54" t="s">
        <v>230</v>
      </c>
      <c r="Y78" s="54"/>
      <c r="Z78" s="54"/>
      <c r="AA78" s="39"/>
      <c r="AB78" s="39"/>
      <c r="AC78" s="54" t="s">
        <v>626</v>
      </c>
      <c r="AD78" s="56"/>
      <c r="AE78" s="32"/>
      <c r="AF78" s="34"/>
    </row>
    <row r="79" spans="1:32" ht="105" customHeight="1">
      <c r="A79" s="50">
        <v>31</v>
      </c>
      <c r="B79" s="131" t="s">
        <v>523</v>
      </c>
      <c r="C79" s="25" t="s">
        <v>461</v>
      </c>
      <c r="D79" s="25" t="s">
        <v>35</v>
      </c>
      <c r="E79" s="25" t="s">
        <v>179</v>
      </c>
      <c r="F79" s="55">
        <v>5</v>
      </c>
      <c r="G79" s="39"/>
      <c r="H79" s="55"/>
      <c r="I79" s="55"/>
      <c r="J79" s="55"/>
      <c r="K79" s="55" t="s">
        <v>60</v>
      </c>
      <c r="L79" s="55" t="s">
        <v>60</v>
      </c>
      <c r="M79" s="39"/>
      <c r="N79" s="39"/>
      <c r="O79" s="55"/>
      <c r="P79" s="55"/>
      <c r="Q79" s="55"/>
      <c r="R79" s="55"/>
      <c r="S79" s="55"/>
      <c r="T79" s="39"/>
      <c r="U79" s="39"/>
      <c r="V79" s="55"/>
      <c r="W79" s="55"/>
      <c r="X79" s="55"/>
      <c r="Y79" s="55"/>
      <c r="Z79" s="55" t="s">
        <v>60</v>
      </c>
      <c r="AA79" s="39"/>
      <c r="AB79" s="39"/>
      <c r="AC79" s="55"/>
      <c r="AD79" s="56"/>
      <c r="AE79" s="32"/>
      <c r="AF79" s="34"/>
    </row>
    <row r="80" spans="1:32" ht="105" customHeight="1">
      <c r="A80" s="50">
        <v>31</v>
      </c>
      <c r="B80" s="131" t="s">
        <v>523</v>
      </c>
      <c r="C80" s="29" t="s">
        <v>726</v>
      </c>
      <c r="D80" s="25" t="s">
        <v>705</v>
      </c>
      <c r="E80" s="25" t="s">
        <v>727</v>
      </c>
      <c r="F80" s="55"/>
      <c r="G80" s="39"/>
      <c r="H80" s="55"/>
      <c r="I80" s="54"/>
      <c r="J80" s="54"/>
      <c r="K80" s="55"/>
      <c r="L80" s="55"/>
      <c r="M80" s="39"/>
      <c r="N80" s="39"/>
      <c r="O80" s="54" t="s">
        <v>728</v>
      </c>
      <c r="P80" s="54" t="s">
        <v>728</v>
      </c>
      <c r="Q80" s="54" t="s">
        <v>728</v>
      </c>
      <c r="R80" s="54" t="s">
        <v>728</v>
      </c>
      <c r="S80" s="54" t="s">
        <v>728</v>
      </c>
      <c r="T80" s="54" t="s">
        <v>728</v>
      </c>
      <c r="U80" s="54" t="s">
        <v>728</v>
      </c>
      <c r="V80" s="54"/>
      <c r="W80" s="54"/>
      <c r="X80" s="54"/>
      <c r="Y80" s="54"/>
      <c r="Z80" s="54"/>
      <c r="AA80" s="39"/>
      <c r="AB80" s="39"/>
      <c r="AC80" s="54" t="s">
        <v>725</v>
      </c>
      <c r="AD80" s="56"/>
      <c r="AE80" s="32"/>
      <c r="AF80" s="34"/>
    </row>
    <row r="81" spans="1:32" ht="105" customHeight="1">
      <c r="A81" s="50">
        <v>32</v>
      </c>
      <c r="B81" s="131" t="s">
        <v>524</v>
      </c>
      <c r="C81" s="51" t="s">
        <v>18</v>
      </c>
      <c r="D81" s="52" t="s">
        <v>19</v>
      </c>
      <c r="E81" s="53"/>
      <c r="F81" s="54"/>
      <c r="G81" s="39"/>
      <c r="H81" s="54"/>
      <c r="I81" s="54"/>
      <c r="J81" s="54"/>
      <c r="K81" s="54"/>
      <c r="L81" s="54"/>
      <c r="M81" s="39"/>
      <c r="N81" s="39"/>
      <c r="O81" s="62"/>
      <c r="P81" s="54"/>
      <c r="Q81" s="55"/>
      <c r="R81" s="55"/>
      <c r="S81" s="55"/>
      <c r="T81" s="39"/>
      <c r="U81" s="39"/>
      <c r="V81" s="55"/>
      <c r="W81" s="54"/>
      <c r="X81" s="55"/>
      <c r="Y81" s="54"/>
      <c r="Z81" s="54"/>
      <c r="AA81" s="39"/>
      <c r="AB81" s="39"/>
      <c r="AC81" s="54"/>
      <c r="AD81" s="56"/>
      <c r="AE81" s="32"/>
      <c r="AF81" s="34"/>
    </row>
    <row r="82" spans="1:32" ht="105" customHeight="1">
      <c r="A82" s="50">
        <v>32</v>
      </c>
      <c r="B82" s="131" t="s">
        <v>524</v>
      </c>
      <c r="C82" s="25" t="s">
        <v>92</v>
      </c>
      <c r="D82" s="25" t="s">
        <v>458</v>
      </c>
      <c r="E82" s="25" t="s">
        <v>625</v>
      </c>
      <c r="F82" s="55">
        <v>5</v>
      </c>
      <c r="G82" s="39"/>
      <c r="H82" s="54"/>
      <c r="I82" s="54"/>
      <c r="J82" s="54" t="s">
        <v>45</v>
      </c>
      <c r="K82" s="55"/>
      <c r="L82" s="55"/>
      <c r="M82" s="39"/>
      <c r="N82" s="39"/>
      <c r="O82" s="54"/>
      <c r="P82" s="54"/>
      <c r="Q82" s="54"/>
      <c r="R82" s="54"/>
      <c r="S82" s="54"/>
      <c r="T82" s="27"/>
      <c r="U82" s="27"/>
      <c r="V82" s="26"/>
      <c r="W82" s="54"/>
      <c r="X82" s="55"/>
      <c r="Y82" s="54"/>
      <c r="Z82" s="54"/>
      <c r="AA82" s="39"/>
      <c r="AB82" s="39"/>
      <c r="AC82" s="54" t="s">
        <v>627</v>
      </c>
      <c r="AD82" s="56"/>
      <c r="AE82" s="32"/>
      <c r="AF82" s="34"/>
    </row>
    <row r="83" spans="1:32" ht="105" customHeight="1">
      <c r="A83" s="50">
        <v>32</v>
      </c>
      <c r="B83" s="131" t="s">
        <v>524</v>
      </c>
      <c r="C83" s="25" t="s">
        <v>92</v>
      </c>
      <c r="D83" s="25" t="s">
        <v>458</v>
      </c>
      <c r="E83" s="25" t="s">
        <v>455</v>
      </c>
      <c r="F83" s="55" t="s">
        <v>746</v>
      </c>
      <c r="G83" s="39"/>
      <c r="H83" s="54"/>
      <c r="I83" s="55"/>
      <c r="J83" s="55"/>
      <c r="K83" s="55"/>
      <c r="L83" s="54"/>
      <c r="M83" s="39"/>
      <c r="N83" s="39"/>
      <c r="O83" s="54"/>
      <c r="P83" s="54"/>
      <c r="Q83" s="54"/>
      <c r="R83" s="55"/>
      <c r="S83" s="55"/>
      <c r="T83" s="27"/>
      <c r="U83" s="27"/>
      <c r="V83" s="26"/>
      <c r="W83" s="54"/>
      <c r="X83" s="54" t="s">
        <v>230</v>
      </c>
      <c r="Y83" s="54"/>
      <c r="Z83" s="54"/>
      <c r="AA83" s="39"/>
      <c r="AB83" s="39"/>
      <c r="AC83" s="54" t="s">
        <v>627</v>
      </c>
      <c r="AD83" s="56"/>
      <c r="AE83" s="32"/>
      <c r="AF83" s="34"/>
    </row>
    <row r="84" spans="1:32" ht="105" customHeight="1">
      <c r="A84" s="50">
        <v>32</v>
      </c>
      <c r="B84" s="131" t="s">
        <v>524</v>
      </c>
      <c r="C84" s="30" t="s">
        <v>101</v>
      </c>
      <c r="D84" s="25" t="s">
        <v>458</v>
      </c>
      <c r="E84" s="25" t="s">
        <v>455</v>
      </c>
      <c r="F84" s="55" t="s">
        <v>746</v>
      </c>
      <c r="G84" s="39"/>
      <c r="H84" s="54"/>
      <c r="I84" s="55"/>
      <c r="J84" s="55"/>
      <c r="K84" s="55"/>
      <c r="L84" s="54"/>
      <c r="M84" s="39"/>
      <c r="N84" s="39"/>
      <c r="O84" s="54"/>
      <c r="P84" s="54"/>
      <c r="Q84" s="54"/>
      <c r="R84" s="55"/>
      <c r="S84" s="55"/>
      <c r="T84" s="27"/>
      <c r="U84" s="27"/>
      <c r="V84" s="26"/>
      <c r="W84" s="54"/>
      <c r="X84" s="54" t="s">
        <v>230</v>
      </c>
      <c r="Y84" s="54"/>
      <c r="Z84" s="54"/>
      <c r="AA84" s="39"/>
      <c r="AB84" s="39"/>
      <c r="AC84" s="54" t="s">
        <v>627</v>
      </c>
      <c r="AD84" s="56"/>
      <c r="AE84" s="32"/>
      <c r="AF84" s="34"/>
    </row>
    <row r="85" spans="1:32" ht="105" customHeight="1">
      <c r="A85" s="50">
        <v>32</v>
      </c>
      <c r="B85" s="131" t="s">
        <v>524</v>
      </c>
      <c r="C85" s="29" t="s">
        <v>726</v>
      </c>
      <c r="D85" s="25" t="s">
        <v>705</v>
      </c>
      <c r="E85" s="25" t="s">
        <v>727</v>
      </c>
      <c r="F85" s="55">
        <v>5</v>
      </c>
      <c r="G85" s="39"/>
      <c r="H85" s="55"/>
      <c r="I85" s="54"/>
      <c r="J85" s="54"/>
      <c r="K85" s="54"/>
      <c r="L85" s="55"/>
      <c r="M85" s="39"/>
      <c r="N85" s="39"/>
      <c r="O85" s="54" t="s">
        <v>728</v>
      </c>
      <c r="P85" s="54" t="s">
        <v>728</v>
      </c>
      <c r="Q85" s="54" t="s">
        <v>728</v>
      </c>
      <c r="R85" s="54" t="s">
        <v>728</v>
      </c>
      <c r="S85" s="54" t="s">
        <v>728</v>
      </c>
      <c r="T85" s="54" t="s">
        <v>728</v>
      </c>
      <c r="U85" s="54" t="s">
        <v>728</v>
      </c>
      <c r="V85" s="54"/>
      <c r="W85" s="54"/>
      <c r="X85" s="54"/>
      <c r="Y85" s="54"/>
      <c r="Z85" s="54"/>
      <c r="AA85" s="39"/>
      <c r="AB85" s="39"/>
      <c r="AC85" s="54" t="s">
        <v>725</v>
      </c>
      <c r="AD85" s="56"/>
      <c r="AE85" s="32"/>
      <c r="AF85" s="34"/>
    </row>
    <row r="86" spans="1:32" ht="105" customHeight="1">
      <c r="A86" s="50">
        <v>35</v>
      </c>
      <c r="B86" s="131" t="s">
        <v>106</v>
      </c>
      <c r="C86" s="103" t="s">
        <v>97</v>
      </c>
      <c r="D86" s="104" t="s">
        <v>32</v>
      </c>
      <c r="E86" s="104" t="s">
        <v>453</v>
      </c>
      <c r="F86" s="105">
        <v>5</v>
      </c>
      <c r="G86" s="112"/>
      <c r="H86" s="55" t="s">
        <v>98</v>
      </c>
      <c r="I86" s="105"/>
      <c r="J86" s="55"/>
      <c r="K86" s="55"/>
      <c r="L86" s="55"/>
      <c r="M86" s="112"/>
      <c r="N86" s="112"/>
      <c r="O86" s="55"/>
      <c r="P86" s="55" t="s">
        <v>98</v>
      </c>
      <c r="Q86" s="55"/>
      <c r="R86" s="55"/>
      <c r="S86" s="55"/>
      <c r="T86" s="39"/>
      <c r="U86" s="39"/>
      <c r="V86" s="55"/>
      <c r="W86" s="55"/>
      <c r="X86" s="55"/>
      <c r="Y86" s="55"/>
      <c r="Z86" s="55" t="s">
        <v>98</v>
      </c>
      <c r="AA86" s="39"/>
      <c r="AB86" s="39"/>
      <c r="AC86" s="111"/>
      <c r="AD86" s="56"/>
      <c r="AE86" s="32"/>
      <c r="AF86" s="34"/>
    </row>
    <row r="87" spans="1:32" ht="105" customHeight="1">
      <c r="A87" s="50">
        <v>35</v>
      </c>
      <c r="B87" s="131" t="s">
        <v>106</v>
      </c>
      <c r="C87" s="25" t="s">
        <v>39</v>
      </c>
      <c r="D87" s="25" t="s">
        <v>543</v>
      </c>
      <c r="E87" s="25" t="s">
        <v>455</v>
      </c>
      <c r="F87" s="29">
        <v>4</v>
      </c>
      <c r="G87" s="27"/>
      <c r="H87" s="55"/>
      <c r="I87" s="55" t="s">
        <v>52</v>
      </c>
      <c r="J87" s="29"/>
      <c r="K87" s="29"/>
      <c r="L87" s="29"/>
      <c r="M87" s="27"/>
      <c r="N87" s="27"/>
      <c r="O87" s="55"/>
      <c r="P87" s="55"/>
      <c r="Q87" s="55"/>
      <c r="R87" s="55"/>
      <c r="S87" s="55"/>
      <c r="T87" s="27"/>
      <c r="U87" s="39"/>
      <c r="V87" s="55"/>
      <c r="W87" s="55"/>
      <c r="X87" s="55"/>
      <c r="Y87" s="55"/>
      <c r="Z87" s="55"/>
      <c r="AA87" s="39"/>
      <c r="AB87" s="39"/>
      <c r="AC87" s="55" t="s">
        <v>622</v>
      </c>
      <c r="AD87" s="56"/>
      <c r="AE87" s="32"/>
      <c r="AF87" s="34"/>
    </row>
    <row r="88" spans="1:32" ht="105" customHeight="1">
      <c r="A88" s="50">
        <v>35</v>
      </c>
      <c r="B88" s="131" t="s">
        <v>106</v>
      </c>
      <c r="C88" s="25" t="s">
        <v>39</v>
      </c>
      <c r="D88" s="103" t="s">
        <v>571</v>
      </c>
      <c r="E88" s="103" t="s">
        <v>700</v>
      </c>
      <c r="F88" s="111">
        <v>8</v>
      </c>
      <c r="G88" s="112"/>
      <c r="H88" s="111"/>
      <c r="I88" s="55"/>
      <c r="J88" s="55" t="s">
        <v>55</v>
      </c>
      <c r="K88" s="55" t="s">
        <v>55</v>
      </c>
      <c r="L88" s="55" t="s">
        <v>55</v>
      </c>
      <c r="M88" s="112"/>
      <c r="N88" s="112"/>
      <c r="O88" s="55" t="s">
        <v>55</v>
      </c>
      <c r="P88" s="55"/>
      <c r="Q88" s="55" t="s">
        <v>55</v>
      </c>
      <c r="R88" s="55" t="s">
        <v>55</v>
      </c>
      <c r="S88" s="55" t="s">
        <v>55</v>
      </c>
      <c r="T88" s="39"/>
      <c r="U88" s="39"/>
      <c r="V88" s="55" t="s">
        <v>55</v>
      </c>
      <c r="W88" s="55" t="s">
        <v>55</v>
      </c>
      <c r="X88" s="55" t="s">
        <v>55</v>
      </c>
      <c r="Y88" s="55"/>
      <c r="Z88" s="55"/>
      <c r="AA88" s="39"/>
      <c r="AB88" s="39"/>
      <c r="AC88" s="70"/>
      <c r="AD88" s="56"/>
      <c r="AE88" s="32"/>
      <c r="AF88" s="34"/>
    </row>
    <row r="89" spans="1:32" ht="105" customHeight="1">
      <c r="A89" s="50">
        <v>35</v>
      </c>
      <c r="B89" s="131" t="s">
        <v>106</v>
      </c>
      <c r="C89" s="25" t="s">
        <v>39</v>
      </c>
      <c r="D89" s="103" t="s">
        <v>571</v>
      </c>
      <c r="E89" s="103" t="s">
        <v>455</v>
      </c>
      <c r="F89" s="111">
        <v>4</v>
      </c>
      <c r="G89" s="112"/>
      <c r="H89" s="55"/>
      <c r="I89" s="55"/>
      <c r="J89" s="29"/>
      <c r="K89" s="29"/>
      <c r="L89" s="29"/>
      <c r="M89" s="27"/>
      <c r="N89" s="27"/>
      <c r="O89" s="55"/>
      <c r="P89" s="55"/>
      <c r="Q89" s="55"/>
      <c r="R89" s="55"/>
      <c r="S89" s="55"/>
      <c r="T89" s="27"/>
      <c r="U89" s="39"/>
      <c r="V89" s="55"/>
      <c r="W89" s="55"/>
      <c r="X89" s="55"/>
      <c r="Y89" s="55" t="s">
        <v>55</v>
      </c>
      <c r="Z89" s="55"/>
      <c r="AA89" s="39"/>
      <c r="AB89" s="39"/>
      <c r="AC89" s="55"/>
      <c r="AD89" s="56"/>
      <c r="AE89" s="32"/>
      <c r="AF89" s="34"/>
    </row>
    <row r="90" spans="1:32" ht="105" customHeight="1">
      <c r="A90" s="50">
        <v>36</v>
      </c>
      <c r="B90" s="131" t="s">
        <v>108</v>
      </c>
      <c r="C90" s="25" t="s">
        <v>70</v>
      </c>
      <c r="D90" s="25" t="s">
        <v>543</v>
      </c>
      <c r="E90" s="25" t="s">
        <v>622</v>
      </c>
      <c r="F90" s="29">
        <v>8</v>
      </c>
      <c r="G90" s="27"/>
      <c r="H90" s="105" t="s">
        <v>268</v>
      </c>
      <c r="I90" s="105" t="s">
        <v>268</v>
      </c>
      <c r="J90" s="29"/>
      <c r="K90" s="105"/>
      <c r="L90" s="105"/>
      <c r="M90" s="27"/>
      <c r="N90" s="27"/>
      <c r="O90" s="105"/>
      <c r="P90" s="105"/>
      <c r="Q90" s="105"/>
      <c r="R90" s="105"/>
      <c r="S90" s="105"/>
      <c r="T90" s="112"/>
      <c r="U90" s="112"/>
      <c r="V90" s="105"/>
      <c r="W90" s="105"/>
      <c r="X90" s="105"/>
      <c r="Y90" s="105"/>
      <c r="Z90" s="105"/>
      <c r="AA90" s="39"/>
      <c r="AB90" s="39"/>
      <c r="AC90" s="105"/>
      <c r="AD90" s="113"/>
      <c r="AE90" s="32"/>
      <c r="AF90" s="34"/>
    </row>
    <row r="91" spans="1:32" ht="105" customHeight="1">
      <c r="A91" s="50">
        <v>36</v>
      </c>
      <c r="B91" s="131" t="s">
        <v>108</v>
      </c>
      <c r="C91" s="25" t="s">
        <v>70</v>
      </c>
      <c r="D91" s="25" t="s">
        <v>543</v>
      </c>
      <c r="E91" s="25" t="s">
        <v>455</v>
      </c>
      <c r="F91" s="29">
        <v>4</v>
      </c>
      <c r="G91" s="27"/>
      <c r="H91" s="105"/>
      <c r="I91" s="105"/>
      <c r="J91" s="105" t="s">
        <v>268</v>
      </c>
      <c r="K91" s="105"/>
      <c r="L91" s="105"/>
      <c r="M91" s="27"/>
      <c r="N91" s="27"/>
      <c r="O91" s="105"/>
      <c r="P91" s="105"/>
      <c r="Q91" s="105"/>
      <c r="R91" s="105"/>
      <c r="S91" s="105"/>
      <c r="T91" s="112"/>
      <c r="U91" s="112"/>
      <c r="V91" s="105"/>
      <c r="W91" s="105"/>
      <c r="X91" s="105"/>
      <c r="Y91" s="105"/>
      <c r="Z91" s="105"/>
      <c r="AA91" s="39"/>
      <c r="AB91" s="39"/>
      <c r="AC91" s="105"/>
      <c r="AD91" s="113"/>
      <c r="AE91" s="32"/>
      <c r="AF91" s="34"/>
    </row>
    <row r="92" spans="1:32" ht="105" customHeight="1">
      <c r="A92" s="50">
        <v>36</v>
      </c>
      <c r="B92" s="131" t="s">
        <v>108</v>
      </c>
      <c r="C92" s="25" t="s">
        <v>70</v>
      </c>
      <c r="D92" s="25" t="s">
        <v>571</v>
      </c>
      <c r="E92" s="25" t="s">
        <v>700</v>
      </c>
      <c r="F92" s="29">
        <v>8</v>
      </c>
      <c r="G92" s="27"/>
      <c r="H92" s="105"/>
      <c r="I92" s="105"/>
      <c r="J92" s="105"/>
      <c r="K92" s="105"/>
      <c r="L92" s="105"/>
      <c r="M92" s="27"/>
      <c r="N92" s="27"/>
      <c r="O92" s="105" t="s">
        <v>268</v>
      </c>
      <c r="P92" s="105" t="s">
        <v>268</v>
      </c>
      <c r="Q92" s="105"/>
      <c r="R92" s="105"/>
      <c r="S92" s="105"/>
      <c r="T92" s="27"/>
      <c r="U92" s="27"/>
      <c r="V92" s="105" t="s">
        <v>268</v>
      </c>
      <c r="W92" s="105" t="s">
        <v>268</v>
      </c>
      <c r="X92" s="105"/>
      <c r="Y92" s="105" t="s">
        <v>268</v>
      </c>
      <c r="Z92" s="105"/>
      <c r="AA92" s="39"/>
      <c r="AB92" s="39"/>
      <c r="AC92" s="105"/>
      <c r="AD92" s="113"/>
      <c r="AE92" s="32"/>
      <c r="AF92" s="34"/>
    </row>
    <row r="93" spans="1:32" ht="105" customHeight="1">
      <c r="A93" s="50">
        <v>36</v>
      </c>
      <c r="B93" s="131" t="s">
        <v>108</v>
      </c>
      <c r="C93" s="25" t="s">
        <v>624</v>
      </c>
      <c r="D93" s="25" t="s">
        <v>117</v>
      </c>
      <c r="E93" s="25" t="s">
        <v>623</v>
      </c>
      <c r="F93" s="29">
        <v>8</v>
      </c>
      <c r="G93" s="27"/>
      <c r="H93" s="105"/>
      <c r="I93" s="105"/>
      <c r="J93" s="105"/>
      <c r="K93" s="105" t="s">
        <v>107</v>
      </c>
      <c r="L93" s="105" t="s">
        <v>107</v>
      </c>
      <c r="M93" s="27"/>
      <c r="N93" s="27"/>
      <c r="O93" s="105"/>
      <c r="P93" s="105"/>
      <c r="Q93" s="105"/>
      <c r="R93" s="105" t="s">
        <v>107</v>
      </c>
      <c r="S93" s="105" t="s">
        <v>107</v>
      </c>
      <c r="T93" s="27"/>
      <c r="U93" s="27"/>
      <c r="V93" s="105"/>
      <c r="W93" s="105"/>
      <c r="X93" s="105"/>
      <c r="Y93" s="105"/>
      <c r="Z93" s="105"/>
      <c r="AA93" s="39"/>
      <c r="AB93" s="39"/>
      <c r="AC93" s="55"/>
      <c r="AD93" s="56"/>
      <c r="AE93" s="32"/>
      <c r="AF93" s="34"/>
    </row>
    <row r="94" spans="1:32" ht="105" customHeight="1">
      <c r="A94" s="50">
        <v>36</v>
      </c>
      <c r="B94" s="131" t="s">
        <v>108</v>
      </c>
      <c r="C94" s="25" t="s">
        <v>624</v>
      </c>
      <c r="D94" s="25" t="s">
        <v>117</v>
      </c>
      <c r="E94" s="25" t="s">
        <v>455</v>
      </c>
      <c r="F94" s="29">
        <v>4</v>
      </c>
      <c r="G94" s="27"/>
      <c r="H94" s="105"/>
      <c r="I94" s="105"/>
      <c r="J94" s="105"/>
      <c r="K94" s="105"/>
      <c r="L94" s="105"/>
      <c r="M94" s="27"/>
      <c r="N94" s="27"/>
      <c r="O94" s="105"/>
      <c r="P94" s="105"/>
      <c r="Q94" s="105"/>
      <c r="R94" s="105"/>
      <c r="S94" s="105"/>
      <c r="T94" s="27"/>
      <c r="U94" s="27"/>
      <c r="V94" s="105"/>
      <c r="W94" s="105"/>
      <c r="X94" s="105"/>
      <c r="Y94" s="105"/>
      <c r="Z94" s="105" t="s">
        <v>107</v>
      </c>
      <c r="AA94" s="39"/>
      <c r="AB94" s="39"/>
      <c r="AC94" s="55"/>
      <c r="AD94" s="56"/>
      <c r="AE94" s="32"/>
      <c r="AF94" s="34"/>
    </row>
    <row r="95" spans="1:32" ht="105" customHeight="1">
      <c r="A95" s="50">
        <v>36</v>
      </c>
      <c r="B95" s="131" t="s">
        <v>108</v>
      </c>
      <c r="C95" s="25" t="s">
        <v>101</v>
      </c>
      <c r="D95" s="25" t="s">
        <v>32</v>
      </c>
      <c r="E95" s="25" t="s">
        <v>604</v>
      </c>
      <c r="F95" s="29">
        <v>5</v>
      </c>
      <c r="G95" s="27"/>
      <c r="H95" s="29"/>
      <c r="I95" s="105"/>
      <c r="J95" s="105"/>
      <c r="K95" s="105"/>
      <c r="L95" s="105"/>
      <c r="M95" s="27"/>
      <c r="N95" s="27"/>
      <c r="O95" s="105"/>
      <c r="P95" s="105"/>
      <c r="Q95" s="105" t="s">
        <v>93</v>
      </c>
      <c r="R95" s="105"/>
      <c r="S95" s="105"/>
      <c r="T95" s="112"/>
      <c r="U95" s="112"/>
      <c r="V95" s="59"/>
      <c r="W95" s="105"/>
      <c r="X95" s="59" t="s">
        <v>99</v>
      </c>
      <c r="Y95" s="105"/>
      <c r="Z95" s="105"/>
      <c r="AA95" s="39"/>
      <c r="AB95" s="39"/>
      <c r="AC95" s="105"/>
      <c r="AD95" s="113"/>
      <c r="AE95" s="32"/>
      <c r="AF95" s="34"/>
    </row>
    <row r="96" spans="1:32" ht="105" customHeight="1">
      <c r="A96" s="50">
        <v>37</v>
      </c>
      <c r="B96" s="131" t="s">
        <v>501</v>
      </c>
      <c r="C96" s="25" t="s">
        <v>48</v>
      </c>
      <c r="D96" s="57" t="s">
        <v>747</v>
      </c>
      <c r="E96" s="51" t="s">
        <v>21</v>
      </c>
      <c r="F96" s="26"/>
      <c r="G96" s="129"/>
      <c r="H96" s="175"/>
      <c r="I96" s="175"/>
      <c r="J96" s="175"/>
      <c r="K96" s="175"/>
      <c r="L96" s="175"/>
      <c r="M96" s="27"/>
      <c r="N96" s="27"/>
      <c r="O96" s="175"/>
      <c r="P96" s="175"/>
      <c r="Q96" s="175"/>
      <c r="R96" s="175"/>
      <c r="S96" s="175"/>
      <c r="T96" s="27"/>
      <c r="U96" s="27"/>
      <c r="V96" s="175"/>
      <c r="W96" s="175"/>
      <c r="X96" s="175"/>
      <c r="Y96" s="175"/>
      <c r="Z96" s="175"/>
      <c r="AA96" s="39"/>
      <c r="AB96" s="39"/>
      <c r="AC96" s="55" t="s">
        <v>748</v>
      </c>
      <c r="AD96" s="56"/>
      <c r="AE96" s="32"/>
      <c r="AF96" s="34"/>
    </row>
    <row r="97" spans="1:32" ht="105" customHeight="1">
      <c r="A97" s="50">
        <v>38</v>
      </c>
      <c r="B97" s="131" t="s">
        <v>565</v>
      </c>
      <c r="C97" s="25" t="s">
        <v>41</v>
      </c>
      <c r="D97" s="57" t="s">
        <v>72</v>
      </c>
      <c r="E97" s="57" t="s">
        <v>584</v>
      </c>
      <c r="F97" s="26">
        <v>8</v>
      </c>
      <c r="G97" s="27"/>
      <c r="H97" s="62" t="s">
        <v>181</v>
      </c>
      <c r="I97" s="62"/>
      <c r="J97" s="62"/>
      <c r="K97" s="62"/>
      <c r="L97" s="26"/>
      <c r="M97" s="27"/>
      <c r="N97" s="27"/>
      <c r="O97" s="62"/>
      <c r="P97" s="62"/>
      <c r="Q97" s="62"/>
      <c r="R97" s="62" t="s">
        <v>51</v>
      </c>
      <c r="S97" s="70"/>
      <c r="T97" s="27"/>
      <c r="U97" s="27"/>
      <c r="V97" s="62" t="s">
        <v>51</v>
      </c>
      <c r="W97" s="62"/>
      <c r="X97" s="62"/>
      <c r="Y97" s="62"/>
      <c r="Z97" s="62"/>
      <c r="AA97" s="39"/>
      <c r="AB97" s="39"/>
      <c r="AC97" s="55"/>
      <c r="AD97" s="56"/>
      <c r="AE97" s="32"/>
      <c r="AF97" s="34"/>
    </row>
    <row r="98" spans="1:32" ht="105" customHeight="1">
      <c r="A98" s="50">
        <v>38</v>
      </c>
      <c r="B98" s="131" t="s">
        <v>565</v>
      </c>
      <c r="C98" s="25" t="s">
        <v>62</v>
      </c>
      <c r="D98" s="73" t="s">
        <v>457</v>
      </c>
      <c r="E98" s="73" t="s">
        <v>570</v>
      </c>
      <c r="F98" s="116">
        <v>5</v>
      </c>
      <c r="G98" s="126"/>
      <c r="H98" s="116"/>
      <c r="I98" s="116"/>
      <c r="J98" s="29"/>
      <c r="K98" s="29" t="s">
        <v>577</v>
      </c>
      <c r="L98" s="29" t="s">
        <v>577</v>
      </c>
      <c r="M98" s="126"/>
      <c r="N98" s="126"/>
      <c r="O98" s="29"/>
      <c r="P98" s="29"/>
      <c r="Q98" s="29" t="s">
        <v>577</v>
      </c>
      <c r="R98" s="29"/>
      <c r="S98" s="29"/>
      <c r="T98" s="39"/>
      <c r="U98" s="39"/>
      <c r="V98" s="29"/>
      <c r="W98" s="29"/>
      <c r="X98" s="29"/>
      <c r="Y98" s="29"/>
      <c r="Z98" s="29"/>
      <c r="AA98" s="39"/>
      <c r="AB98" s="39"/>
      <c r="AC98" s="119"/>
      <c r="AD98" s="56"/>
      <c r="AE98" s="32"/>
      <c r="AF98" s="34"/>
    </row>
    <row r="99" spans="1:32" ht="105" customHeight="1">
      <c r="A99" s="50">
        <v>38</v>
      </c>
      <c r="B99" s="131" t="s">
        <v>565</v>
      </c>
      <c r="C99" s="25" t="s">
        <v>62</v>
      </c>
      <c r="D99" s="73" t="s">
        <v>457</v>
      </c>
      <c r="E99" s="73" t="s">
        <v>455</v>
      </c>
      <c r="F99" s="116">
        <v>2</v>
      </c>
      <c r="G99" s="126"/>
      <c r="H99" s="26"/>
      <c r="I99" s="26"/>
      <c r="J99" s="26"/>
      <c r="K99" s="26"/>
      <c r="L99" s="26"/>
      <c r="M99" s="27"/>
      <c r="N99" s="27"/>
      <c r="O99" s="70"/>
      <c r="P99" s="70"/>
      <c r="Q99" s="29"/>
      <c r="R99" s="70"/>
      <c r="S99" s="29" t="s">
        <v>178</v>
      </c>
      <c r="T99" s="27"/>
      <c r="U99" s="27"/>
      <c r="V99" s="70"/>
      <c r="W99" s="70"/>
      <c r="X99" s="70"/>
      <c r="Y99" s="70"/>
      <c r="Z99" s="29"/>
      <c r="AA99" s="39"/>
      <c r="AB99" s="39"/>
      <c r="AC99" s="55"/>
      <c r="AD99" s="56"/>
      <c r="AE99" s="32"/>
      <c r="AF99" s="34"/>
    </row>
    <row r="100" spans="1:32" ht="105" customHeight="1">
      <c r="A100" s="50">
        <v>38</v>
      </c>
      <c r="B100" s="131" t="s">
        <v>565</v>
      </c>
      <c r="C100" s="25" t="s">
        <v>624</v>
      </c>
      <c r="D100" s="57" t="s">
        <v>27</v>
      </c>
      <c r="E100" s="57" t="s">
        <v>701</v>
      </c>
      <c r="F100" s="26">
        <v>8</v>
      </c>
      <c r="G100" s="27"/>
      <c r="H100" s="62"/>
      <c r="I100" s="62" t="s">
        <v>107</v>
      </c>
      <c r="J100" s="62" t="s">
        <v>107</v>
      </c>
      <c r="K100" s="62"/>
      <c r="L100" s="26"/>
      <c r="M100" s="27"/>
      <c r="N100" s="27"/>
      <c r="O100" s="62" t="s">
        <v>107</v>
      </c>
      <c r="P100" s="62" t="s">
        <v>107</v>
      </c>
      <c r="Q100" s="62"/>
      <c r="R100" s="62"/>
      <c r="S100" s="70"/>
      <c r="T100" s="27"/>
      <c r="U100" s="27"/>
      <c r="V100" s="70"/>
      <c r="W100" s="62" t="s">
        <v>107</v>
      </c>
      <c r="X100" s="62" t="s">
        <v>107</v>
      </c>
      <c r="Y100" s="62"/>
      <c r="Z100" s="70"/>
      <c r="AA100" s="39"/>
      <c r="AB100" s="39"/>
      <c r="AC100" s="55"/>
      <c r="AD100" s="56"/>
      <c r="AE100" s="32"/>
      <c r="AF100" s="34"/>
    </row>
    <row r="101" spans="1:32" ht="105" customHeight="1">
      <c r="A101" s="50">
        <v>38</v>
      </c>
      <c r="B101" s="131" t="s">
        <v>565</v>
      </c>
      <c r="C101" s="53" t="s">
        <v>46</v>
      </c>
      <c r="D101" s="73" t="s">
        <v>35</v>
      </c>
      <c r="E101" s="73" t="s">
        <v>179</v>
      </c>
      <c r="F101" s="116">
        <v>5</v>
      </c>
      <c r="G101" s="126"/>
      <c r="H101" s="116"/>
      <c r="I101" s="116"/>
      <c r="J101" s="116"/>
      <c r="K101" s="29"/>
      <c r="L101" s="54"/>
      <c r="M101" s="126"/>
      <c r="N101" s="126"/>
      <c r="O101" s="29"/>
      <c r="P101" s="29"/>
      <c r="Q101" s="29"/>
      <c r="R101" s="55"/>
      <c r="S101" s="55"/>
      <c r="T101" s="39"/>
      <c r="U101" s="39"/>
      <c r="V101" s="54"/>
      <c r="W101" s="62"/>
      <c r="X101" s="54"/>
      <c r="Y101" s="62" t="s">
        <v>47</v>
      </c>
      <c r="Z101" s="62"/>
      <c r="AA101" s="39"/>
      <c r="AB101" s="39"/>
      <c r="AC101" s="55" t="s">
        <v>702</v>
      </c>
      <c r="AD101" s="56"/>
      <c r="AE101" s="32"/>
      <c r="AF101" s="34"/>
    </row>
    <row r="102" spans="1:32" ht="105" customHeight="1">
      <c r="A102" s="50">
        <v>38</v>
      </c>
      <c r="B102" s="131" t="s">
        <v>566</v>
      </c>
      <c r="C102" s="25" t="s">
        <v>22</v>
      </c>
      <c r="D102" s="57" t="s">
        <v>23</v>
      </c>
      <c r="E102" s="57" t="s">
        <v>24</v>
      </c>
      <c r="F102" s="26">
        <v>5</v>
      </c>
      <c r="G102" s="27"/>
      <c r="H102" s="26"/>
      <c r="I102" s="70"/>
      <c r="J102" s="26"/>
      <c r="K102" s="70" t="s">
        <v>64</v>
      </c>
      <c r="L102" s="70"/>
      <c r="M102" s="27"/>
      <c r="N102" s="27"/>
      <c r="O102" s="70"/>
      <c r="P102" s="70"/>
      <c r="Q102" s="70"/>
      <c r="R102" s="70"/>
      <c r="S102" s="70"/>
      <c r="T102" s="27"/>
      <c r="U102" s="27"/>
      <c r="V102" s="61"/>
      <c r="W102" s="55"/>
      <c r="X102" s="70"/>
      <c r="Y102" s="70"/>
      <c r="Z102" s="70"/>
      <c r="AA102" s="39"/>
      <c r="AB102" s="39"/>
      <c r="AC102" s="55"/>
      <c r="AD102" s="56"/>
      <c r="AE102" s="32"/>
      <c r="AF102" s="34"/>
    </row>
    <row r="103" spans="1:32" ht="105" customHeight="1">
      <c r="A103" s="50">
        <v>38</v>
      </c>
      <c r="B103" s="131" t="s">
        <v>566</v>
      </c>
      <c r="C103" s="25" t="s">
        <v>22</v>
      </c>
      <c r="D103" s="57" t="s">
        <v>23</v>
      </c>
      <c r="E103" s="57" t="s">
        <v>455</v>
      </c>
      <c r="F103" s="26" t="s">
        <v>744</v>
      </c>
      <c r="G103" s="27"/>
      <c r="H103" s="26"/>
      <c r="I103" s="70"/>
      <c r="J103" s="26"/>
      <c r="K103" s="70"/>
      <c r="L103" s="70"/>
      <c r="M103" s="27"/>
      <c r="N103" s="27"/>
      <c r="O103" s="70"/>
      <c r="P103" s="70"/>
      <c r="Q103" s="70"/>
      <c r="R103" s="55" t="s">
        <v>145</v>
      </c>
      <c r="S103" s="70"/>
      <c r="T103" s="27"/>
      <c r="U103" s="27"/>
      <c r="V103" s="61"/>
      <c r="W103" s="55"/>
      <c r="X103" s="70"/>
      <c r="Y103" s="70"/>
      <c r="Z103" s="70"/>
      <c r="AA103" s="39"/>
      <c r="AB103" s="39"/>
      <c r="AC103" s="55"/>
      <c r="AD103" s="56"/>
      <c r="AE103" s="32"/>
      <c r="AF103" s="34"/>
    </row>
    <row r="104" spans="1:32" ht="105" customHeight="1">
      <c r="A104" s="50">
        <v>38</v>
      </c>
      <c r="B104" s="131" t="s">
        <v>566</v>
      </c>
      <c r="C104" s="25" t="s">
        <v>510</v>
      </c>
      <c r="D104" s="57" t="s">
        <v>23</v>
      </c>
      <c r="E104" s="57" t="s">
        <v>455</v>
      </c>
      <c r="F104" s="26" t="s">
        <v>744</v>
      </c>
      <c r="G104" s="27"/>
      <c r="H104" s="26"/>
      <c r="I104" s="70"/>
      <c r="J104" s="26"/>
      <c r="K104" s="70"/>
      <c r="L104" s="70"/>
      <c r="M104" s="27"/>
      <c r="N104" s="27"/>
      <c r="O104" s="70"/>
      <c r="P104" s="70"/>
      <c r="Q104" s="70"/>
      <c r="R104" s="55" t="s">
        <v>145</v>
      </c>
      <c r="S104" s="70"/>
      <c r="T104" s="27"/>
      <c r="U104" s="27"/>
      <c r="V104" s="61"/>
      <c r="W104" s="55"/>
      <c r="X104" s="70"/>
      <c r="Y104" s="70"/>
      <c r="Z104" s="70"/>
      <c r="AA104" s="39"/>
      <c r="AB104" s="39"/>
      <c r="AC104" s="55"/>
      <c r="AD104" s="56"/>
      <c r="AE104" s="32"/>
      <c r="AF104" s="34"/>
    </row>
    <row r="105" spans="1:32" ht="105" customHeight="1">
      <c r="A105" s="50">
        <v>38</v>
      </c>
      <c r="B105" s="131" t="s">
        <v>566</v>
      </c>
      <c r="C105" s="25" t="s">
        <v>39</v>
      </c>
      <c r="D105" s="57" t="s">
        <v>457</v>
      </c>
      <c r="E105" s="57" t="s">
        <v>570</v>
      </c>
      <c r="F105" s="26">
        <v>5</v>
      </c>
      <c r="G105" s="27"/>
      <c r="H105" s="114" t="s">
        <v>580</v>
      </c>
      <c r="I105" s="114"/>
      <c r="J105" s="114"/>
      <c r="K105" s="114"/>
      <c r="L105" s="114"/>
      <c r="M105" s="27"/>
      <c r="N105" s="27"/>
      <c r="O105" s="114"/>
      <c r="P105" s="114" t="s">
        <v>580</v>
      </c>
      <c r="Q105" s="114"/>
      <c r="R105" s="114"/>
      <c r="S105" s="114"/>
      <c r="T105" s="27"/>
      <c r="U105" s="27"/>
      <c r="V105" s="114"/>
      <c r="W105" s="114"/>
      <c r="X105" s="55"/>
      <c r="Y105" s="114"/>
      <c r="Z105" s="114"/>
      <c r="AA105" s="39"/>
      <c r="AB105" s="39"/>
      <c r="AC105" s="55"/>
      <c r="AD105" s="56"/>
      <c r="AE105" s="32"/>
      <c r="AF105" s="34"/>
    </row>
    <row r="106" spans="1:32" ht="105" customHeight="1">
      <c r="A106" s="50">
        <v>38</v>
      </c>
      <c r="B106" s="131" t="s">
        <v>566</v>
      </c>
      <c r="C106" s="25" t="s">
        <v>180</v>
      </c>
      <c r="D106" s="57" t="s">
        <v>72</v>
      </c>
      <c r="E106" s="57" t="s">
        <v>584</v>
      </c>
      <c r="F106" s="26">
        <v>8</v>
      </c>
      <c r="G106" s="27"/>
      <c r="H106" s="114"/>
      <c r="I106" s="114" t="s">
        <v>181</v>
      </c>
      <c r="J106" s="114" t="s">
        <v>181</v>
      </c>
      <c r="K106" s="114"/>
      <c r="L106" s="26"/>
      <c r="M106" s="27"/>
      <c r="N106" s="27"/>
      <c r="O106" s="114" t="s">
        <v>181</v>
      </c>
      <c r="P106" s="114"/>
      <c r="Q106" s="114" t="s">
        <v>181</v>
      </c>
      <c r="R106" s="114"/>
      <c r="S106" s="55"/>
      <c r="T106" s="27"/>
      <c r="U106" s="27"/>
      <c r="V106" s="114"/>
      <c r="W106" s="114"/>
      <c r="X106" s="114" t="s">
        <v>181</v>
      </c>
      <c r="Y106" s="114"/>
      <c r="Z106" s="114" t="s">
        <v>181</v>
      </c>
      <c r="AA106" s="39"/>
      <c r="AB106" s="39"/>
      <c r="AC106" s="55"/>
      <c r="AD106" s="56"/>
      <c r="AE106" s="32"/>
      <c r="AF106" s="34"/>
    </row>
    <row r="107" spans="1:32" ht="105" customHeight="1">
      <c r="A107" s="50">
        <v>38</v>
      </c>
      <c r="B107" s="131" t="s">
        <v>566</v>
      </c>
      <c r="C107" s="25" t="s">
        <v>109</v>
      </c>
      <c r="D107" s="57" t="s">
        <v>149</v>
      </c>
      <c r="E107" s="57" t="s">
        <v>561</v>
      </c>
      <c r="F107" s="26">
        <v>8</v>
      </c>
      <c r="G107" s="27"/>
      <c r="H107" s="114"/>
      <c r="I107" s="114"/>
      <c r="J107" s="114"/>
      <c r="K107" s="114"/>
      <c r="L107" s="55" t="s">
        <v>73</v>
      </c>
      <c r="M107" s="27"/>
      <c r="N107" s="27"/>
      <c r="O107" s="114"/>
      <c r="P107" s="114"/>
      <c r="Q107" s="114"/>
      <c r="R107" s="114"/>
      <c r="S107" s="55" t="s">
        <v>73</v>
      </c>
      <c r="T107" s="27"/>
      <c r="U107" s="27"/>
      <c r="V107" s="55" t="s">
        <v>73</v>
      </c>
      <c r="W107" s="55" t="s">
        <v>73</v>
      </c>
      <c r="X107" s="55"/>
      <c r="Y107" s="55"/>
      <c r="Z107" s="55"/>
      <c r="AA107" s="39"/>
      <c r="AB107" s="39"/>
      <c r="AC107" s="55"/>
      <c r="AD107" s="56"/>
      <c r="AE107" s="32"/>
      <c r="AF107" s="34"/>
    </row>
    <row r="108" spans="1:32" ht="105" customHeight="1">
      <c r="A108" s="50">
        <v>38</v>
      </c>
      <c r="B108" s="131" t="s">
        <v>566</v>
      </c>
      <c r="C108" s="53" t="s">
        <v>46</v>
      </c>
      <c r="D108" s="57" t="s">
        <v>35</v>
      </c>
      <c r="E108" s="57" t="s">
        <v>179</v>
      </c>
      <c r="F108" s="26">
        <v>5</v>
      </c>
      <c r="G108" s="27"/>
      <c r="H108" s="114"/>
      <c r="I108" s="114"/>
      <c r="J108" s="114"/>
      <c r="K108" s="114"/>
      <c r="L108" s="54"/>
      <c r="M108" s="27"/>
      <c r="N108" s="27"/>
      <c r="O108" s="114"/>
      <c r="P108" s="114"/>
      <c r="Q108" s="114"/>
      <c r="R108" s="114"/>
      <c r="S108" s="114"/>
      <c r="T108" s="27"/>
      <c r="U108" s="27"/>
      <c r="V108" s="128"/>
      <c r="W108" s="62"/>
      <c r="X108" s="55"/>
      <c r="Y108" s="62" t="s">
        <v>47</v>
      </c>
      <c r="Z108" s="62"/>
      <c r="AA108" s="39"/>
      <c r="AB108" s="39"/>
      <c r="AC108" s="55" t="s">
        <v>703</v>
      </c>
      <c r="AD108" s="56"/>
      <c r="AE108" s="32"/>
      <c r="AF108" s="34"/>
    </row>
    <row r="109" spans="1:32" ht="105" customHeight="1">
      <c r="A109" s="50">
        <v>43</v>
      </c>
      <c r="B109" s="131" t="s">
        <v>122</v>
      </c>
      <c r="C109" s="73" t="s">
        <v>112</v>
      </c>
      <c r="D109" s="73" t="s">
        <v>617</v>
      </c>
      <c r="E109" s="73" t="s">
        <v>558</v>
      </c>
      <c r="F109" s="29">
        <v>8</v>
      </c>
      <c r="G109" s="27"/>
      <c r="H109" s="29"/>
      <c r="I109" s="29"/>
      <c r="J109" s="121" t="s">
        <v>113</v>
      </c>
      <c r="K109" s="121" t="s">
        <v>113</v>
      </c>
      <c r="L109" s="121" t="s">
        <v>113</v>
      </c>
      <c r="M109" s="27"/>
      <c r="N109" s="27"/>
      <c r="O109" s="121" t="s">
        <v>113</v>
      </c>
      <c r="P109" s="121" t="s">
        <v>113</v>
      </c>
      <c r="Q109" s="121" t="s">
        <v>113</v>
      </c>
      <c r="R109" s="121"/>
      <c r="S109" s="121"/>
      <c r="T109" s="27"/>
      <c r="U109" s="27"/>
      <c r="V109" s="121"/>
      <c r="W109" s="121"/>
      <c r="X109" s="121" t="s">
        <v>113</v>
      </c>
      <c r="Y109" s="121"/>
      <c r="Z109" s="121"/>
      <c r="AA109" s="27"/>
      <c r="AB109" s="39"/>
      <c r="AC109" s="26"/>
      <c r="AD109" s="123"/>
      <c r="AE109" s="32"/>
      <c r="AF109" s="34"/>
    </row>
    <row r="110" spans="1:32" ht="105" customHeight="1">
      <c r="A110" s="50">
        <v>43</v>
      </c>
      <c r="B110" s="131" t="s">
        <v>122</v>
      </c>
      <c r="C110" s="73" t="s">
        <v>112</v>
      </c>
      <c r="D110" s="73" t="s">
        <v>617</v>
      </c>
      <c r="E110" s="73" t="s">
        <v>455</v>
      </c>
      <c r="F110" s="29">
        <v>4</v>
      </c>
      <c r="G110" s="27"/>
      <c r="H110" s="29"/>
      <c r="I110" s="29"/>
      <c r="J110" s="121"/>
      <c r="K110" s="121"/>
      <c r="L110" s="121"/>
      <c r="M110" s="27"/>
      <c r="N110" s="27"/>
      <c r="O110" s="121"/>
      <c r="P110" s="121"/>
      <c r="Q110" s="121"/>
      <c r="R110" s="121"/>
      <c r="S110" s="121"/>
      <c r="T110" s="27"/>
      <c r="U110" s="27"/>
      <c r="V110" s="121"/>
      <c r="W110" s="121"/>
      <c r="X110" s="121"/>
      <c r="Y110" s="121"/>
      <c r="Z110" s="121" t="s">
        <v>113</v>
      </c>
      <c r="AA110" s="27"/>
      <c r="AB110" s="39"/>
      <c r="AC110" s="26" t="s">
        <v>558</v>
      </c>
      <c r="AD110" s="123"/>
      <c r="AE110" s="32"/>
      <c r="AF110" s="34"/>
    </row>
    <row r="111" spans="1:32" ht="105" customHeight="1">
      <c r="A111" s="50">
        <v>43</v>
      </c>
      <c r="B111" s="131" t="s">
        <v>122</v>
      </c>
      <c r="C111" s="73" t="s">
        <v>118</v>
      </c>
      <c r="D111" s="73" t="s">
        <v>617</v>
      </c>
      <c r="E111" s="73" t="s">
        <v>455</v>
      </c>
      <c r="F111" s="29">
        <v>4</v>
      </c>
      <c r="G111" s="27"/>
      <c r="H111" s="29"/>
      <c r="I111" s="29"/>
      <c r="J111" s="121"/>
      <c r="K111" s="121"/>
      <c r="L111" s="121"/>
      <c r="M111" s="27"/>
      <c r="N111" s="27"/>
      <c r="O111" s="121"/>
      <c r="P111" s="121"/>
      <c r="Q111" s="121"/>
      <c r="R111" s="121"/>
      <c r="S111" s="121"/>
      <c r="T111" s="27"/>
      <c r="U111" s="27"/>
      <c r="V111" s="121"/>
      <c r="W111" s="121"/>
      <c r="X111" s="121"/>
      <c r="Y111" s="121"/>
      <c r="Z111" s="121" t="s">
        <v>113</v>
      </c>
      <c r="AA111" s="27"/>
      <c r="AB111" s="39"/>
      <c r="AC111" s="26" t="s">
        <v>558</v>
      </c>
      <c r="AD111" s="123"/>
      <c r="AE111" s="32"/>
      <c r="AF111" s="34"/>
    </row>
    <row r="112" spans="1:32" ht="105" customHeight="1">
      <c r="A112" s="50">
        <v>43</v>
      </c>
      <c r="B112" s="131" t="s">
        <v>122</v>
      </c>
      <c r="C112" s="73" t="s">
        <v>167</v>
      </c>
      <c r="D112" s="73" t="s">
        <v>628</v>
      </c>
      <c r="E112" s="73" t="s">
        <v>601</v>
      </c>
      <c r="F112" s="29">
        <v>8</v>
      </c>
      <c r="G112" s="27"/>
      <c r="H112" s="121" t="s">
        <v>129</v>
      </c>
      <c r="I112" s="121" t="s">
        <v>129</v>
      </c>
      <c r="J112" s="121"/>
      <c r="K112" s="29"/>
      <c r="L112" s="29"/>
      <c r="M112" s="27"/>
      <c r="N112" s="27"/>
      <c r="O112" s="121"/>
      <c r="P112" s="121"/>
      <c r="Q112" s="121"/>
      <c r="R112" s="114"/>
      <c r="S112" s="114"/>
      <c r="T112" s="27"/>
      <c r="U112" s="27"/>
      <c r="V112" s="121"/>
      <c r="W112" s="121"/>
      <c r="X112" s="121"/>
      <c r="Y112" s="121"/>
      <c r="Z112" s="121"/>
      <c r="AA112" s="27"/>
      <c r="AB112" s="39"/>
      <c r="AC112" s="54"/>
      <c r="AD112" s="123"/>
      <c r="AE112" s="32"/>
      <c r="AF112" s="34"/>
    </row>
    <row r="113" spans="1:32" ht="105" customHeight="1">
      <c r="A113" s="50">
        <v>43</v>
      </c>
      <c r="B113" s="131" t="s">
        <v>122</v>
      </c>
      <c r="C113" s="73" t="s">
        <v>167</v>
      </c>
      <c r="D113" s="73" t="s">
        <v>628</v>
      </c>
      <c r="E113" s="73" t="s">
        <v>455</v>
      </c>
      <c r="F113" s="29">
        <v>4</v>
      </c>
      <c r="G113" s="27"/>
      <c r="H113" s="121"/>
      <c r="I113" s="121"/>
      <c r="J113" s="29"/>
      <c r="K113" s="29"/>
      <c r="L113" s="29"/>
      <c r="M113" s="27"/>
      <c r="N113" s="27"/>
      <c r="O113" s="121"/>
      <c r="P113" s="121"/>
      <c r="Q113" s="121"/>
      <c r="R113" s="121" t="s">
        <v>237</v>
      </c>
      <c r="S113" s="121"/>
      <c r="T113" s="27"/>
      <c r="U113" s="27"/>
      <c r="V113" s="121"/>
      <c r="W113" s="121"/>
      <c r="X113" s="121"/>
      <c r="Y113" s="121"/>
      <c r="Z113" s="121"/>
      <c r="AA113" s="27"/>
      <c r="AB113" s="39"/>
      <c r="AC113" s="54" t="s">
        <v>601</v>
      </c>
      <c r="AD113" s="123"/>
      <c r="AE113" s="32"/>
      <c r="AF113" s="34"/>
    </row>
    <row r="114" spans="1:32" ht="105" customHeight="1">
      <c r="A114" s="50">
        <v>43</v>
      </c>
      <c r="B114" s="131" t="s">
        <v>122</v>
      </c>
      <c r="C114" s="73" t="s">
        <v>163</v>
      </c>
      <c r="D114" s="73" t="s">
        <v>628</v>
      </c>
      <c r="E114" s="73" t="s">
        <v>455</v>
      </c>
      <c r="F114" s="29">
        <v>4</v>
      </c>
      <c r="G114" s="27"/>
      <c r="H114" s="121"/>
      <c r="I114" s="121"/>
      <c r="J114" s="29"/>
      <c r="K114" s="29"/>
      <c r="L114" s="29"/>
      <c r="M114" s="27"/>
      <c r="N114" s="27"/>
      <c r="O114" s="121"/>
      <c r="P114" s="121"/>
      <c r="Q114" s="121"/>
      <c r="R114" s="121" t="s">
        <v>237</v>
      </c>
      <c r="S114" s="121"/>
      <c r="T114" s="27"/>
      <c r="U114" s="27"/>
      <c r="V114" s="121"/>
      <c r="W114" s="121"/>
      <c r="X114" s="121"/>
      <c r="Y114" s="121"/>
      <c r="Z114" s="121"/>
      <c r="AA114" s="27"/>
      <c r="AB114" s="39"/>
      <c r="AC114" s="26" t="s">
        <v>601</v>
      </c>
      <c r="AD114" s="123"/>
      <c r="AE114" s="32"/>
      <c r="AF114" s="34"/>
    </row>
    <row r="115" spans="1:32" ht="105" customHeight="1">
      <c r="A115" s="50">
        <v>43</v>
      </c>
      <c r="B115" s="131" t="s">
        <v>122</v>
      </c>
      <c r="C115" s="73" t="s">
        <v>92</v>
      </c>
      <c r="D115" s="73" t="s">
        <v>32</v>
      </c>
      <c r="E115" s="73" t="s">
        <v>453</v>
      </c>
      <c r="F115" s="29">
        <v>5</v>
      </c>
      <c r="G115" s="27"/>
      <c r="H115" s="121"/>
      <c r="I115" s="121"/>
      <c r="J115" s="121"/>
      <c r="K115" s="29"/>
      <c r="L115" s="29"/>
      <c r="M115" s="27"/>
      <c r="N115" s="27"/>
      <c r="O115" s="121"/>
      <c r="P115" s="121"/>
      <c r="Q115" s="121"/>
      <c r="R115" s="121"/>
      <c r="S115" s="121" t="s">
        <v>33</v>
      </c>
      <c r="T115" s="27"/>
      <c r="U115" s="27"/>
      <c r="V115" s="121" t="s">
        <v>99</v>
      </c>
      <c r="W115" s="121" t="s">
        <v>99</v>
      </c>
      <c r="X115" s="121"/>
      <c r="Y115" s="121"/>
      <c r="Z115" s="121"/>
      <c r="AA115" s="27"/>
      <c r="AB115" s="39"/>
      <c r="AC115" s="26"/>
      <c r="AD115" s="123"/>
      <c r="AE115" s="32"/>
      <c r="AF115" s="34"/>
    </row>
    <row r="116" spans="1:32" ht="105" customHeight="1">
      <c r="A116" s="50">
        <v>44</v>
      </c>
      <c r="B116" s="131" t="s">
        <v>127</v>
      </c>
      <c r="C116" s="25" t="s">
        <v>50</v>
      </c>
      <c r="D116" s="57" t="s">
        <v>72</v>
      </c>
      <c r="E116" s="57" t="s">
        <v>551</v>
      </c>
      <c r="F116" s="26">
        <v>8</v>
      </c>
      <c r="G116" s="27"/>
      <c r="H116" s="29" t="s">
        <v>84</v>
      </c>
      <c r="I116" s="29" t="s">
        <v>84</v>
      </c>
      <c r="J116" s="29" t="s">
        <v>84</v>
      </c>
      <c r="K116" s="29" t="s">
        <v>84</v>
      </c>
      <c r="L116" s="29" t="s">
        <v>84</v>
      </c>
      <c r="M116" s="27"/>
      <c r="N116" s="27"/>
      <c r="O116" s="29" t="s">
        <v>84</v>
      </c>
      <c r="P116" s="29"/>
      <c r="Q116" s="29"/>
      <c r="R116" s="29"/>
      <c r="S116" s="29"/>
      <c r="T116" s="39"/>
      <c r="U116" s="39"/>
      <c r="V116" s="29"/>
      <c r="W116" s="29"/>
      <c r="X116" s="29"/>
      <c r="Y116" s="29"/>
      <c r="Z116" s="29"/>
      <c r="AA116" s="39"/>
      <c r="AB116" s="39"/>
      <c r="AC116" s="54"/>
      <c r="AD116" s="56"/>
      <c r="AE116" s="32"/>
      <c r="AF116" s="34"/>
    </row>
    <row r="117" spans="1:32" ht="105" customHeight="1">
      <c r="A117" s="50">
        <v>44</v>
      </c>
      <c r="B117" s="131" t="s">
        <v>127</v>
      </c>
      <c r="C117" s="25" t="s">
        <v>50</v>
      </c>
      <c r="D117" s="57" t="s">
        <v>72</v>
      </c>
      <c r="E117" s="57" t="s">
        <v>455</v>
      </c>
      <c r="F117" s="26">
        <v>4</v>
      </c>
      <c r="G117" s="27"/>
      <c r="H117" s="29"/>
      <c r="I117" s="26"/>
      <c r="J117" s="26"/>
      <c r="K117" s="26"/>
      <c r="L117" s="26"/>
      <c r="M117" s="27"/>
      <c r="N117" s="27"/>
      <c r="O117" s="29"/>
      <c r="P117" s="29"/>
      <c r="Q117" s="29"/>
      <c r="R117" s="29"/>
      <c r="S117" s="29"/>
      <c r="T117" s="39"/>
      <c r="U117" s="39"/>
      <c r="V117" s="29"/>
      <c r="W117" s="29" t="s">
        <v>30</v>
      </c>
      <c r="X117" s="29"/>
      <c r="Y117" s="29"/>
      <c r="Z117" s="29"/>
      <c r="AA117" s="39"/>
      <c r="AB117" s="39"/>
      <c r="AC117" s="54" t="s">
        <v>551</v>
      </c>
      <c r="AD117" s="56"/>
      <c r="AE117" s="32"/>
      <c r="AF117" s="34"/>
    </row>
    <row r="118" spans="1:32" ht="105" customHeight="1">
      <c r="A118" s="50">
        <v>44</v>
      </c>
      <c r="B118" s="131" t="s">
        <v>127</v>
      </c>
      <c r="C118" s="25" t="s">
        <v>461</v>
      </c>
      <c r="D118" s="57" t="s">
        <v>35</v>
      </c>
      <c r="E118" s="57" t="s">
        <v>179</v>
      </c>
      <c r="F118" s="26">
        <v>5</v>
      </c>
      <c r="G118" s="27"/>
      <c r="H118" s="29"/>
      <c r="I118" s="29"/>
      <c r="J118" s="29"/>
      <c r="K118" s="29"/>
      <c r="L118" s="29"/>
      <c r="M118" s="27"/>
      <c r="N118" s="27"/>
      <c r="O118" s="29"/>
      <c r="P118" s="29" t="s">
        <v>154</v>
      </c>
      <c r="Q118" s="29"/>
      <c r="R118" s="29"/>
      <c r="S118" s="29"/>
      <c r="T118" s="39"/>
      <c r="U118" s="39"/>
      <c r="V118" s="29" t="s">
        <v>131</v>
      </c>
      <c r="W118" s="29"/>
      <c r="X118" s="29"/>
      <c r="Y118" s="29"/>
      <c r="Z118" s="29"/>
      <c r="AA118" s="39"/>
      <c r="AB118" s="39"/>
      <c r="AC118" s="55" t="s">
        <v>668</v>
      </c>
      <c r="AD118" s="56"/>
      <c r="AE118" s="32"/>
      <c r="AF118" s="34"/>
    </row>
    <row r="119" spans="1:32" ht="105" customHeight="1">
      <c r="A119" s="50">
        <v>44</v>
      </c>
      <c r="B119" s="131" t="s">
        <v>127</v>
      </c>
      <c r="C119" s="25" t="s">
        <v>148</v>
      </c>
      <c r="D119" s="57" t="s">
        <v>628</v>
      </c>
      <c r="E119" s="57" t="s">
        <v>601</v>
      </c>
      <c r="F119" s="26">
        <v>8</v>
      </c>
      <c r="G119" s="27"/>
      <c r="H119" s="26"/>
      <c r="I119" s="26"/>
      <c r="J119" s="26"/>
      <c r="K119" s="26"/>
      <c r="L119" s="26"/>
      <c r="M119" s="27"/>
      <c r="N119" s="27"/>
      <c r="O119" s="29"/>
      <c r="P119" s="29"/>
      <c r="Q119" s="29" t="s">
        <v>239</v>
      </c>
      <c r="R119" s="29" t="s">
        <v>239</v>
      </c>
      <c r="S119" s="29" t="s">
        <v>239</v>
      </c>
      <c r="T119" s="39"/>
      <c r="U119" s="39"/>
      <c r="V119" s="29"/>
      <c r="W119" s="29"/>
      <c r="X119" s="29" t="s">
        <v>143</v>
      </c>
      <c r="Y119" s="29" t="s">
        <v>143</v>
      </c>
      <c r="Z119" s="29" t="s">
        <v>143</v>
      </c>
      <c r="AA119" s="39"/>
      <c r="AB119" s="39"/>
      <c r="AC119" s="54"/>
      <c r="AD119" s="56"/>
      <c r="AE119" s="32"/>
      <c r="AF119" s="34"/>
    </row>
    <row r="120" spans="1:32" ht="105" customHeight="1">
      <c r="A120" s="50">
        <v>45</v>
      </c>
      <c r="B120" s="131" t="s">
        <v>133</v>
      </c>
      <c r="C120" s="51" t="s">
        <v>562</v>
      </c>
      <c r="D120" s="53" t="s">
        <v>571</v>
      </c>
      <c r="E120" s="53" t="s">
        <v>558</v>
      </c>
      <c r="F120" s="54">
        <v>8</v>
      </c>
      <c r="G120" s="39"/>
      <c r="H120" s="54" t="s">
        <v>116</v>
      </c>
      <c r="I120" s="54" t="s">
        <v>116</v>
      </c>
      <c r="J120" s="54" t="s">
        <v>116</v>
      </c>
      <c r="K120" s="54"/>
      <c r="L120" s="54"/>
      <c r="M120" s="39"/>
      <c r="N120" s="39"/>
      <c r="O120" s="54"/>
      <c r="P120" s="54"/>
      <c r="Q120" s="55"/>
      <c r="R120" s="54"/>
      <c r="S120" s="54"/>
      <c r="T120" s="39"/>
      <c r="U120" s="39"/>
      <c r="V120" s="54"/>
      <c r="W120" s="55"/>
      <c r="X120" s="55"/>
      <c r="Y120" s="55"/>
      <c r="Z120" s="55"/>
      <c r="AA120" s="39"/>
      <c r="AB120" s="39"/>
      <c r="AC120" s="26"/>
      <c r="AD120" s="56"/>
      <c r="AE120" s="32"/>
      <c r="AF120" s="34"/>
    </row>
    <row r="121" spans="1:32" ht="105" customHeight="1">
      <c r="A121" s="50">
        <v>45</v>
      </c>
      <c r="B121" s="131" t="s">
        <v>133</v>
      </c>
      <c r="C121" s="51" t="s">
        <v>562</v>
      </c>
      <c r="D121" s="53" t="s">
        <v>571</v>
      </c>
      <c r="E121" s="53" t="s">
        <v>455</v>
      </c>
      <c r="F121" s="54">
        <v>4</v>
      </c>
      <c r="G121" s="39"/>
      <c r="H121" s="54"/>
      <c r="I121" s="54"/>
      <c r="J121" s="54"/>
      <c r="K121" s="54"/>
      <c r="L121" s="54" t="s">
        <v>116</v>
      </c>
      <c r="M121" s="39"/>
      <c r="N121" s="39"/>
      <c r="O121" s="54"/>
      <c r="P121" s="54"/>
      <c r="Q121" s="55"/>
      <c r="R121" s="54"/>
      <c r="S121" s="54"/>
      <c r="T121" s="39"/>
      <c r="U121" s="39"/>
      <c r="V121" s="54"/>
      <c r="W121" s="55"/>
      <c r="X121" s="55"/>
      <c r="Y121" s="55"/>
      <c r="Z121" s="55"/>
      <c r="AA121" s="39"/>
      <c r="AB121" s="39"/>
      <c r="AC121" s="26" t="s">
        <v>558</v>
      </c>
      <c r="AD121" s="56"/>
      <c r="AE121" s="32"/>
      <c r="AF121" s="34"/>
    </row>
    <row r="122" spans="1:32" ht="105" customHeight="1">
      <c r="A122" s="50">
        <v>45</v>
      </c>
      <c r="B122" s="131" t="s">
        <v>133</v>
      </c>
      <c r="C122" s="51" t="s">
        <v>134</v>
      </c>
      <c r="D122" s="53" t="s">
        <v>571</v>
      </c>
      <c r="E122" s="53" t="s">
        <v>455</v>
      </c>
      <c r="F122" s="54">
        <v>4</v>
      </c>
      <c r="G122" s="39"/>
      <c r="H122" s="54"/>
      <c r="I122" s="54"/>
      <c r="J122" s="54"/>
      <c r="K122" s="54"/>
      <c r="L122" s="54" t="s">
        <v>116</v>
      </c>
      <c r="M122" s="39"/>
      <c r="N122" s="39"/>
      <c r="O122" s="54"/>
      <c r="P122" s="54"/>
      <c r="Q122" s="55"/>
      <c r="R122" s="54"/>
      <c r="S122" s="54"/>
      <c r="T122" s="39"/>
      <c r="U122" s="39"/>
      <c r="V122" s="54"/>
      <c r="W122" s="55"/>
      <c r="X122" s="55"/>
      <c r="Y122" s="55"/>
      <c r="Z122" s="55"/>
      <c r="AA122" s="39"/>
      <c r="AB122" s="39"/>
      <c r="AC122" s="26" t="s">
        <v>558</v>
      </c>
      <c r="AD122" s="56"/>
      <c r="AE122" s="32"/>
      <c r="AF122" s="34"/>
    </row>
    <row r="123" spans="1:32" ht="105" customHeight="1">
      <c r="A123" s="50">
        <v>45</v>
      </c>
      <c r="B123" s="131" t="s">
        <v>133</v>
      </c>
      <c r="C123" s="51" t="s">
        <v>152</v>
      </c>
      <c r="D123" s="53" t="s">
        <v>583</v>
      </c>
      <c r="E123" s="53" t="s">
        <v>676</v>
      </c>
      <c r="F123" s="54">
        <v>8</v>
      </c>
      <c r="G123" s="39"/>
      <c r="H123" s="54"/>
      <c r="I123" s="54"/>
      <c r="J123" s="54"/>
      <c r="K123" s="54"/>
      <c r="L123" s="54"/>
      <c r="M123" s="39"/>
      <c r="N123" s="39"/>
      <c r="O123" s="54"/>
      <c r="P123" s="54" t="s">
        <v>156</v>
      </c>
      <c r="Q123" s="54" t="s">
        <v>156</v>
      </c>
      <c r="R123" s="54" t="s">
        <v>156</v>
      </c>
      <c r="S123" s="54"/>
      <c r="T123" s="39"/>
      <c r="U123" s="39"/>
      <c r="V123" s="54" t="s">
        <v>156</v>
      </c>
      <c r="W123" s="54" t="s">
        <v>156</v>
      </c>
      <c r="X123" s="54" t="s">
        <v>156</v>
      </c>
      <c r="Y123" s="54" t="s">
        <v>156</v>
      </c>
      <c r="Z123" s="54"/>
      <c r="AA123" s="39"/>
      <c r="AB123" s="39"/>
      <c r="AC123" s="54"/>
      <c r="AD123" s="56"/>
      <c r="AE123" s="32"/>
      <c r="AF123" s="34"/>
    </row>
    <row r="124" spans="1:32" ht="105" customHeight="1">
      <c r="A124" s="50">
        <v>45</v>
      </c>
      <c r="B124" s="131" t="s">
        <v>133</v>
      </c>
      <c r="C124" s="51" t="s">
        <v>92</v>
      </c>
      <c r="D124" s="53" t="s">
        <v>32</v>
      </c>
      <c r="E124" s="53" t="s">
        <v>453</v>
      </c>
      <c r="F124" s="54">
        <v>5</v>
      </c>
      <c r="G124" s="39"/>
      <c r="H124" s="55"/>
      <c r="I124" s="55"/>
      <c r="J124" s="55"/>
      <c r="K124" s="55" t="s">
        <v>33</v>
      </c>
      <c r="L124" s="55"/>
      <c r="M124" s="39"/>
      <c r="N124" s="39"/>
      <c r="O124" s="55" t="s">
        <v>99</v>
      </c>
      <c r="P124" s="55"/>
      <c r="Q124" s="55"/>
      <c r="R124" s="55"/>
      <c r="S124" s="55"/>
      <c r="T124" s="39"/>
      <c r="U124" s="39"/>
      <c r="V124" s="54"/>
      <c r="W124" s="54"/>
      <c r="X124" s="54"/>
      <c r="Y124" s="54"/>
      <c r="Z124" s="54" t="s">
        <v>99</v>
      </c>
      <c r="AA124" s="39"/>
      <c r="AB124" s="39"/>
      <c r="AC124" s="54"/>
      <c r="AD124" s="56"/>
      <c r="AE124" s="32"/>
      <c r="AF124" s="34"/>
    </row>
    <row r="125" spans="1:32" ht="105" customHeight="1">
      <c r="A125" s="50">
        <v>46</v>
      </c>
      <c r="B125" s="131" t="s">
        <v>137</v>
      </c>
      <c r="C125" s="51" t="s">
        <v>92</v>
      </c>
      <c r="D125" s="25" t="s">
        <v>32</v>
      </c>
      <c r="E125" s="25" t="s">
        <v>453</v>
      </c>
      <c r="F125" s="29">
        <v>5</v>
      </c>
      <c r="G125" s="27"/>
      <c r="H125" s="29"/>
      <c r="I125" s="29"/>
      <c r="J125" s="29"/>
      <c r="K125" s="29"/>
      <c r="L125" s="29" t="s">
        <v>99</v>
      </c>
      <c r="M125" s="27"/>
      <c r="N125" s="27"/>
      <c r="O125" s="29"/>
      <c r="P125" s="29"/>
      <c r="Q125" s="29" t="s">
        <v>99</v>
      </c>
      <c r="R125" s="29" t="s">
        <v>99</v>
      </c>
      <c r="S125" s="29"/>
      <c r="T125" s="39"/>
      <c r="U125" s="39"/>
      <c r="V125" s="29"/>
      <c r="W125" s="29"/>
      <c r="X125" s="29"/>
      <c r="Y125" s="29" t="s">
        <v>99</v>
      </c>
      <c r="Z125" s="29"/>
      <c r="AA125" s="39"/>
      <c r="AB125" s="39"/>
      <c r="AC125" s="54"/>
      <c r="AD125" s="56"/>
      <c r="AE125" s="32"/>
      <c r="AF125" s="34"/>
    </row>
    <row r="126" spans="1:32" ht="105" customHeight="1">
      <c r="A126" s="50">
        <v>46</v>
      </c>
      <c r="B126" s="131" t="s">
        <v>137</v>
      </c>
      <c r="C126" s="51" t="s">
        <v>118</v>
      </c>
      <c r="D126" s="25" t="s">
        <v>571</v>
      </c>
      <c r="E126" s="25" t="s">
        <v>558</v>
      </c>
      <c r="F126" s="29">
        <v>8</v>
      </c>
      <c r="G126" s="27"/>
      <c r="H126" s="29" t="s">
        <v>194</v>
      </c>
      <c r="I126" s="29" t="s">
        <v>194</v>
      </c>
      <c r="J126" s="29"/>
      <c r="K126" s="29"/>
      <c r="L126" s="29"/>
      <c r="M126" s="27"/>
      <c r="N126" s="27"/>
      <c r="O126" s="29"/>
      <c r="P126" s="29"/>
      <c r="Q126" s="29"/>
      <c r="R126" s="29"/>
      <c r="S126" s="29" t="s">
        <v>194</v>
      </c>
      <c r="T126" s="39"/>
      <c r="U126" s="39"/>
      <c r="V126" s="29"/>
      <c r="W126" s="29"/>
      <c r="X126" s="29"/>
      <c r="Y126" s="29"/>
      <c r="Z126" s="29"/>
      <c r="AA126" s="39"/>
      <c r="AB126" s="39"/>
      <c r="AC126" s="54"/>
      <c r="AD126" s="56"/>
      <c r="AE126" s="32"/>
      <c r="AF126" s="34"/>
    </row>
    <row r="127" spans="1:32" ht="105" customHeight="1">
      <c r="A127" s="50">
        <v>46</v>
      </c>
      <c r="B127" s="131" t="s">
        <v>137</v>
      </c>
      <c r="C127" s="51" t="s">
        <v>118</v>
      </c>
      <c r="D127" s="25" t="s">
        <v>571</v>
      </c>
      <c r="E127" s="25" t="s">
        <v>455</v>
      </c>
      <c r="F127" s="29">
        <v>4</v>
      </c>
      <c r="G127" s="27"/>
      <c r="H127" s="29"/>
      <c r="I127" s="29"/>
      <c r="J127" s="29"/>
      <c r="K127" s="29"/>
      <c r="L127" s="29"/>
      <c r="M127" s="27"/>
      <c r="N127" s="27"/>
      <c r="O127" s="29"/>
      <c r="P127" s="29"/>
      <c r="Q127" s="29"/>
      <c r="R127" s="29"/>
      <c r="S127" s="29"/>
      <c r="T127" s="39"/>
      <c r="U127" s="39"/>
      <c r="V127" s="29"/>
      <c r="W127" s="29"/>
      <c r="X127" s="29"/>
      <c r="Y127" s="29"/>
      <c r="Z127" s="29" t="s">
        <v>195</v>
      </c>
      <c r="AA127" s="39"/>
      <c r="AB127" s="39"/>
      <c r="AC127" s="54" t="s">
        <v>558</v>
      </c>
      <c r="AD127" s="56"/>
      <c r="AE127" s="32"/>
      <c r="AF127" s="34"/>
    </row>
    <row r="128" spans="1:32" ht="105" customHeight="1">
      <c r="A128" s="50">
        <v>46</v>
      </c>
      <c r="B128" s="131" t="s">
        <v>137</v>
      </c>
      <c r="C128" s="51" t="s">
        <v>112</v>
      </c>
      <c r="D128" s="25" t="s">
        <v>571</v>
      </c>
      <c r="E128" s="25" t="s">
        <v>455</v>
      </c>
      <c r="F128" s="29">
        <v>4</v>
      </c>
      <c r="G128" s="27"/>
      <c r="H128" s="29"/>
      <c r="I128" s="29"/>
      <c r="J128" s="29"/>
      <c r="K128" s="29"/>
      <c r="L128" s="29"/>
      <c r="M128" s="27"/>
      <c r="N128" s="27"/>
      <c r="O128" s="29"/>
      <c r="P128" s="29"/>
      <c r="Q128" s="29"/>
      <c r="R128" s="29"/>
      <c r="S128" s="29"/>
      <c r="T128" s="39"/>
      <c r="U128" s="39"/>
      <c r="V128" s="29"/>
      <c r="W128" s="29"/>
      <c r="X128" s="29"/>
      <c r="Y128" s="29"/>
      <c r="Z128" s="29" t="s">
        <v>195</v>
      </c>
      <c r="AA128" s="39"/>
      <c r="AB128" s="39"/>
      <c r="AC128" s="54" t="s">
        <v>558</v>
      </c>
      <c r="AD128" s="56"/>
      <c r="AE128" s="32"/>
      <c r="AF128" s="34"/>
    </row>
    <row r="129" spans="1:32" ht="105" customHeight="1">
      <c r="A129" s="50">
        <v>46</v>
      </c>
      <c r="B129" s="131" t="s">
        <v>137</v>
      </c>
      <c r="C129" s="51" t="s">
        <v>123</v>
      </c>
      <c r="D129" s="25" t="s">
        <v>628</v>
      </c>
      <c r="E129" s="25" t="s">
        <v>610</v>
      </c>
      <c r="F129" s="29">
        <v>8</v>
      </c>
      <c r="G129" s="27"/>
      <c r="H129" s="29"/>
      <c r="I129" s="29"/>
      <c r="J129" s="29" t="s">
        <v>129</v>
      </c>
      <c r="K129" s="29" t="s">
        <v>129</v>
      </c>
      <c r="L129" s="29"/>
      <c r="M129" s="27"/>
      <c r="N129" s="27"/>
      <c r="O129" s="29" t="s">
        <v>129</v>
      </c>
      <c r="P129" s="29" t="s">
        <v>129</v>
      </c>
      <c r="Q129" s="29"/>
      <c r="R129" s="29"/>
      <c r="S129" s="29"/>
      <c r="T129" s="39"/>
      <c r="U129" s="39"/>
      <c r="V129" s="55"/>
      <c r="W129" s="29"/>
      <c r="X129" s="29"/>
      <c r="Y129" s="29"/>
      <c r="Z129" s="29"/>
      <c r="AA129" s="39"/>
      <c r="AB129" s="39"/>
      <c r="AC129" s="54"/>
      <c r="AD129" s="56"/>
      <c r="AE129" s="32"/>
      <c r="AF129" s="34"/>
    </row>
    <row r="130" spans="1:32" ht="105" customHeight="1">
      <c r="A130" s="50">
        <v>46</v>
      </c>
      <c r="B130" s="131" t="s">
        <v>137</v>
      </c>
      <c r="C130" s="51" t="s">
        <v>123</v>
      </c>
      <c r="D130" s="25" t="s">
        <v>628</v>
      </c>
      <c r="E130" s="25" t="s">
        <v>455</v>
      </c>
      <c r="F130" s="29">
        <v>4</v>
      </c>
      <c r="G130" s="27"/>
      <c r="H130" s="29"/>
      <c r="I130" s="29"/>
      <c r="J130" s="29"/>
      <c r="K130" s="29"/>
      <c r="L130" s="29"/>
      <c r="M130" s="27"/>
      <c r="N130" s="27"/>
      <c r="O130" s="29"/>
      <c r="P130" s="29"/>
      <c r="Q130" s="29"/>
      <c r="R130" s="29"/>
      <c r="S130" s="29"/>
      <c r="T130" s="39"/>
      <c r="U130" s="39"/>
      <c r="V130" s="29" t="s">
        <v>129</v>
      </c>
      <c r="W130" s="29"/>
      <c r="X130" s="29"/>
      <c r="Y130" s="29"/>
      <c r="Z130" s="29"/>
      <c r="AA130" s="39"/>
      <c r="AB130" s="39"/>
      <c r="AC130" s="54" t="s">
        <v>610</v>
      </c>
      <c r="AD130" s="56"/>
      <c r="AE130" s="32"/>
      <c r="AF130" s="34"/>
    </row>
    <row r="131" spans="1:32" ht="105" customHeight="1">
      <c r="A131" s="50">
        <v>46</v>
      </c>
      <c r="B131" s="131" t="s">
        <v>137</v>
      </c>
      <c r="C131" s="51" t="s">
        <v>163</v>
      </c>
      <c r="D131" s="25" t="s">
        <v>628</v>
      </c>
      <c r="E131" s="25" t="s">
        <v>455</v>
      </c>
      <c r="F131" s="29">
        <v>4</v>
      </c>
      <c r="G131" s="27"/>
      <c r="H131" s="29"/>
      <c r="I131" s="29"/>
      <c r="J131" s="29"/>
      <c r="K131" s="29"/>
      <c r="L131" s="29"/>
      <c r="M131" s="27"/>
      <c r="N131" s="27"/>
      <c r="O131" s="29"/>
      <c r="P131" s="29"/>
      <c r="Q131" s="29"/>
      <c r="R131" s="29"/>
      <c r="S131" s="29"/>
      <c r="T131" s="39"/>
      <c r="U131" s="39"/>
      <c r="V131" s="29" t="s">
        <v>129</v>
      </c>
      <c r="W131" s="29"/>
      <c r="X131" s="29"/>
      <c r="Y131" s="29"/>
      <c r="Z131" s="29"/>
      <c r="AA131" s="39"/>
      <c r="AB131" s="39"/>
      <c r="AC131" s="54" t="s">
        <v>610</v>
      </c>
      <c r="AD131" s="56"/>
      <c r="AE131" s="32"/>
      <c r="AF131" s="34"/>
    </row>
    <row r="132" spans="1:32" ht="105" customHeight="1">
      <c r="A132" s="50">
        <v>46</v>
      </c>
      <c r="B132" s="131" t="s">
        <v>137</v>
      </c>
      <c r="C132" s="51" t="s">
        <v>168</v>
      </c>
      <c r="D132" s="25" t="s">
        <v>576</v>
      </c>
      <c r="E132" s="25" t="s">
        <v>612</v>
      </c>
      <c r="F132" s="29">
        <v>8</v>
      </c>
      <c r="G132" s="27"/>
      <c r="H132" s="29"/>
      <c r="I132" s="29"/>
      <c r="J132" s="29"/>
      <c r="K132" s="29"/>
      <c r="L132" s="29"/>
      <c r="M132" s="27"/>
      <c r="N132" s="27"/>
      <c r="O132" s="29"/>
      <c r="P132" s="29"/>
      <c r="Q132" s="29"/>
      <c r="R132" s="29"/>
      <c r="S132" s="29"/>
      <c r="T132" s="39"/>
      <c r="U132" s="39"/>
      <c r="V132" s="29"/>
      <c r="W132" s="29" t="s">
        <v>244</v>
      </c>
      <c r="X132" s="29"/>
      <c r="Y132" s="29"/>
      <c r="Z132" s="29"/>
      <c r="AA132" s="39"/>
      <c r="AB132" s="39"/>
      <c r="AC132" s="54"/>
      <c r="AD132" s="56"/>
      <c r="AE132" s="32"/>
      <c r="AF132" s="34"/>
    </row>
    <row r="133" spans="1:32" ht="105" customHeight="1">
      <c r="A133" s="72">
        <v>47</v>
      </c>
      <c r="B133" s="131" t="s">
        <v>486</v>
      </c>
      <c r="C133" s="25" t="s">
        <v>111</v>
      </c>
      <c r="D133" s="53" t="s">
        <v>78</v>
      </c>
      <c r="E133" s="53" t="s">
        <v>669</v>
      </c>
      <c r="F133" s="54"/>
      <c r="G133" s="67"/>
      <c r="H133" s="67"/>
      <c r="I133" s="67"/>
      <c r="J133" s="67"/>
      <c r="K133" s="67"/>
      <c r="L133" s="67"/>
      <c r="M133" s="39"/>
      <c r="N133" s="39"/>
      <c r="O133" s="67"/>
      <c r="P133" s="67"/>
      <c r="Q133" s="67"/>
      <c r="R133" s="67"/>
      <c r="S133" s="67"/>
      <c r="T133" s="39"/>
      <c r="U133" s="39"/>
      <c r="V133" s="67"/>
      <c r="W133" s="67"/>
      <c r="X133" s="67"/>
      <c r="Y133" s="67"/>
      <c r="Z133" s="67"/>
      <c r="AA133" s="39"/>
      <c r="AB133" s="39"/>
      <c r="AC133" s="54" t="s">
        <v>753</v>
      </c>
      <c r="AD133" s="56"/>
      <c r="AE133" s="32"/>
      <c r="AF133" s="34"/>
    </row>
    <row r="134" spans="1:32" ht="105" customHeight="1">
      <c r="A134" s="50">
        <v>48</v>
      </c>
      <c r="B134" s="131" t="s">
        <v>487</v>
      </c>
      <c r="C134" s="25" t="s">
        <v>197</v>
      </c>
      <c r="D134" s="25" t="s">
        <v>597</v>
      </c>
      <c r="E134" s="25" t="s">
        <v>608</v>
      </c>
      <c r="F134" s="29">
        <v>5</v>
      </c>
      <c r="G134" s="27"/>
      <c r="H134" s="26"/>
      <c r="I134" s="26"/>
      <c r="J134" s="26"/>
      <c r="K134" s="26"/>
      <c r="L134" s="26" t="s">
        <v>61</v>
      </c>
      <c r="M134" s="27"/>
      <c r="N134" s="27"/>
      <c r="O134" s="55"/>
      <c r="P134" s="55"/>
      <c r="Q134" s="55"/>
      <c r="R134" s="26" t="s">
        <v>61</v>
      </c>
      <c r="S134" s="26"/>
      <c r="T134" s="39"/>
      <c r="U134" s="39"/>
      <c r="V134" s="26"/>
      <c r="W134" s="55"/>
      <c r="X134" s="55"/>
      <c r="Y134" s="26" t="s">
        <v>61</v>
      </c>
      <c r="Z134" s="26"/>
      <c r="AA134" s="39"/>
      <c r="AB134" s="39"/>
      <c r="AC134" s="54"/>
      <c r="AD134" s="56"/>
      <c r="AE134" s="32"/>
      <c r="AF134" s="34"/>
    </row>
    <row r="135" spans="1:32" ht="105" customHeight="1">
      <c r="A135" s="50">
        <v>48</v>
      </c>
      <c r="B135" s="131" t="s">
        <v>487</v>
      </c>
      <c r="C135" s="25" t="s">
        <v>148</v>
      </c>
      <c r="D135" s="25" t="s">
        <v>569</v>
      </c>
      <c r="E135" s="25" t="s">
        <v>561</v>
      </c>
      <c r="F135" s="29">
        <v>8</v>
      </c>
      <c r="G135" s="27"/>
      <c r="H135" s="26" t="s">
        <v>157</v>
      </c>
      <c r="I135" s="26" t="s">
        <v>157</v>
      </c>
      <c r="J135" s="26" t="s">
        <v>157</v>
      </c>
      <c r="K135" s="26" t="s">
        <v>157</v>
      </c>
      <c r="L135" s="26"/>
      <c r="M135" s="27"/>
      <c r="N135" s="27"/>
      <c r="O135" s="26" t="s">
        <v>157</v>
      </c>
      <c r="P135" s="26" t="s">
        <v>157</v>
      </c>
      <c r="Q135" s="55"/>
      <c r="R135" s="55"/>
      <c r="S135" s="55"/>
      <c r="T135" s="39"/>
      <c r="U135" s="39"/>
      <c r="V135" s="26" t="s">
        <v>157</v>
      </c>
      <c r="W135" s="26" t="s">
        <v>157</v>
      </c>
      <c r="X135" s="55"/>
      <c r="Y135" s="26"/>
      <c r="Z135" s="26"/>
      <c r="AA135" s="39"/>
      <c r="AB135" s="39"/>
      <c r="AC135" s="54"/>
      <c r="AD135" s="56"/>
      <c r="AE135" s="32"/>
      <c r="AF135" s="34"/>
    </row>
    <row r="136" spans="1:32" ht="105" customHeight="1">
      <c r="A136" s="50">
        <v>48</v>
      </c>
      <c r="B136" s="131" t="s">
        <v>487</v>
      </c>
      <c r="C136" s="51" t="s">
        <v>46</v>
      </c>
      <c r="D136" s="25" t="s">
        <v>35</v>
      </c>
      <c r="E136" s="25" t="s">
        <v>179</v>
      </c>
      <c r="F136" s="29">
        <v>5</v>
      </c>
      <c r="G136" s="27"/>
      <c r="H136" s="26"/>
      <c r="I136" s="26"/>
      <c r="J136" s="26"/>
      <c r="K136" s="55"/>
      <c r="L136" s="55"/>
      <c r="M136" s="27"/>
      <c r="N136" s="27"/>
      <c r="O136" s="55"/>
      <c r="P136" s="55"/>
      <c r="Q136" s="55"/>
      <c r="R136" s="55"/>
      <c r="S136" s="55" t="s">
        <v>47</v>
      </c>
      <c r="T136" s="39"/>
      <c r="U136" s="39"/>
      <c r="V136" s="55"/>
      <c r="W136" s="55"/>
      <c r="X136" s="55"/>
      <c r="Y136" s="55"/>
      <c r="Z136" s="55" t="s">
        <v>47</v>
      </c>
      <c r="AA136" s="39"/>
      <c r="AB136" s="39"/>
      <c r="AC136" s="54" t="s">
        <v>730</v>
      </c>
      <c r="AD136" s="56"/>
      <c r="AE136" s="32"/>
      <c r="AF136" s="34"/>
    </row>
    <row r="137" spans="1:32" ht="105" customHeight="1">
      <c r="A137" s="50">
        <v>48</v>
      </c>
      <c r="B137" s="131" t="s">
        <v>487</v>
      </c>
      <c r="C137" s="25" t="s">
        <v>43</v>
      </c>
      <c r="D137" s="25" t="s">
        <v>541</v>
      </c>
      <c r="E137" s="25" t="s">
        <v>542</v>
      </c>
      <c r="F137" s="29">
        <v>5</v>
      </c>
      <c r="G137" s="27"/>
      <c r="H137" s="29"/>
      <c r="I137" s="29"/>
      <c r="J137" s="29"/>
      <c r="K137" s="29"/>
      <c r="L137" s="29"/>
      <c r="M137" s="27"/>
      <c r="N137" s="27"/>
      <c r="O137" s="55"/>
      <c r="P137" s="55"/>
      <c r="Q137" s="29" t="s">
        <v>60</v>
      </c>
      <c r="R137" s="55"/>
      <c r="S137" s="55"/>
      <c r="T137" s="39"/>
      <c r="U137" s="39"/>
      <c r="V137" s="55"/>
      <c r="W137" s="55"/>
      <c r="X137" s="29" t="s">
        <v>60</v>
      </c>
      <c r="Y137" s="55"/>
      <c r="Z137" s="55"/>
      <c r="AA137" s="39"/>
      <c r="AB137" s="39"/>
      <c r="AC137" s="54"/>
      <c r="AD137" s="56"/>
      <c r="AE137" s="32"/>
      <c r="AF137" s="34"/>
    </row>
    <row r="138" spans="1:32" ht="105" customHeight="1">
      <c r="A138" s="50">
        <v>49</v>
      </c>
      <c r="B138" s="131" t="s">
        <v>488</v>
      </c>
      <c r="C138" s="25" t="s">
        <v>123</v>
      </c>
      <c r="D138" s="73" t="s">
        <v>569</v>
      </c>
      <c r="E138" s="73" t="s">
        <v>455</v>
      </c>
      <c r="F138" s="29">
        <v>4</v>
      </c>
      <c r="G138" s="27"/>
      <c r="H138" s="55"/>
      <c r="I138" s="55"/>
      <c r="J138" s="55"/>
      <c r="K138" s="55"/>
      <c r="L138" s="55" t="s">
        <v>142</v>
      </c>
      <c r="M138" s="27"/>
      <c r="N138" s="27"/>
      <c r="O138" s="55"/>
      <c r="P138" s="55"/>
      <c r="Q138" s="55"/>
      <c r="R138" s="55"/>
      <c r="S138" s="55"/>
      <c r="T138" s="39"/>
      <c r="U138" s="39"/>
      <c r="V138" s="55"/>
      <c r="W138" s="55"/>
      <c r="X138" s="55"/>
      <c r="Y138" s="55"/>
      <c r="Z138" s="55"/>
      <c r="AA138" s="39"/>
      <c r="AB138" s="39"/>
      <c r="AC138" s="74" t="s">
        <v>561</v>
      </c>
      <c r="AD138" s="56"/>
      <c r="AE138" s="32"/>
      <c r="AF138" s="34"/>
    </row>
    <row r="139" spans="1:32" ht="105" customHeight="1">
      <c r="A139" s="50">
        <v>49</v>
      </c>
      <c r="B139" s="131" t="s">
        <v>488</v>
      </c>
      <c r="C139" s="25" t="s">
        <v>163</v>
      </c>
      <c r="D139" s="73" t="s">
        <v>569</v>
      </c>
      <c r="E139" s="73" t="s">
        <v>455</v>
      </c>
      <c r="F139" s="29">
        <v>4</v>
      </c>
      <c r="G139" s="27"/>
      <c r="H139" s="55"/>
      <c r="I139" s="55"/>
      <c r="J139" s="55"/>
      <c r="K139" s="55"/>
      <c r="L139" s="55" t="s">
        <v>142</v>
      </c>
      <c r="M139" s="27"/>
      <c r="N139" s="27"/>
      <c r="O139" s="55"/>
      <c r="P139" s="55"/>
      <c r="Q139" s="55"/>
      <c r="R139" s="55"/>
      <c r="S139" s="55"/>
      <c r="T139" s="39"/>
      <c r="U139" s="39"/>
      <c r="V139" s="55"/>
      <c r="W139" s="55"/>
      <c r="X139" s="55"/>
      <c r="Y139" s="55"/>
      <c r="Z139" s="55"/>
      <c r="AA139" s="39"/>
      <c r="AB139" s="39"/>
      <c r="AC139" s="74" t="s">
        <v>561</v>
      </c>
      <c r="AD139" s="56"/>
      <c r="AE139" s="32"/>
      <c r="AF139" s="34"/>
    </row>
    <row r="140" spans="1:32" ht="105" customHeight="1">
      <c r="A140" s="50">
        <v>49</v>
      </c>
      <c r="B140" s="131" t="s">
        <v>488</v>
      </c>
      <c r="C140" s="73" t="s">
        <v>56</v>
      </c>
      <c r="D140" s="25" t="s">
        <v>484</v>
      </c>
      <c r="E140" s="25" t="s">
        <v>485</v>
      </c>
      <c r="F140" s="29">
        <v>3</v>
      </c>
      <c r="G140" s="27"/>
      <c r="H140" s="55" t="s">
        <v>58</v>
      </c>
      <c r="I140" s="55" t="s">
        <v>58</v>
      </c>
      <c r="J140" s="55"/>
      <c r="K140" s="55"/>
      <c r="L140" s="55"/>
      <c r="M140" s="27"/>
      <c r="N140" s="27"/>
      <c r="O140" s="55"/>
      <c r="P140" s="55"/>
      <c r="Q140" s="55"/>
      <c r="R140" s="55"/>
      <c r="S140" s="55"/>
      <c r="T140" s="39"/>
      <c r="U140" s="39"/>
      <c r="V140" s="55"/>
      <c r="W140" s="55"/>
      <c r="X140" s="55"/>
      <c r="Y140" s="55"/>
      <c r="Z140" s="55"/>
      <c r="AA140" s="39"/>
      <c r="AB140" s="39"/>
      <c r="AC140" s="54"/>
      <c r="AD140" s="56"/>
      <c r="AE140" s="32"/>
      <c r="AF140" s="34"/>
    </row>
    <row r="141" spans="1:32" ht="105" customHeight="1">
      <c r="A141" s="50">
        <v>49</v>
      </c>
      <c r="B141" s="131" t="s">
        <v>488</v>
      </c>
      <c r="C141" s="73" t="s">
        <v>56</v>
      </c>
      <c r="D141" s="25" t="s">
        <v>484</v>
      </c>
      <c r="E141" s="25" t="s">
        <v>455</v>
      </c>
      <c r="F141" s="29">
        <v>2</v>
      </c>
      <c r="G141" s="27"/>
      <c r="H141" s="55"/>
      <c r="I141" s="55"/>
      <c r="J141" s="55"/>
      <c r="K141" s="55" t="s">
        <v>57</v>
      </c>
      <c r="L141" s="55"/>
      <c r="M141" s="27"/>
      <c r="N141" s="27"/>
      <c r="O141" s="55"/>
      <c r="P141" s="55"/>
      <c r="Q141" s="55"/>
      <c r="R141" s="55"/>
      <c r="S141" s="55"/>
      <c r="T141" s="39"/>
      <c r="U141" s="39"/>
      <c r="V141" s="55"/>
      <c r="W141" s="55"/>
      <c r="X141" s="55"/>
      <c r="Y141" s="55"/>
      <c r="Z141" s="55"/>
      <c r="AA141" s="39"/>
      <c r="AB141" s="39"/>
      <c r="AC141" s="54" t="s">
        <v>485</v>
      </c>
      <c r="AD141" s="56"/>
      <c r="AE141" s="32"/>
      <c r="AF141" s="34"/>
    </row>
    <row r="142" spans="1:32" ht="105" customHeight="1">
      <c r="A142" s="50">
        <v>49</v>
      </c>
      <c r="B142" s="131" t="s">
        <v>488</v>
      </c>
      <c r="C142" s="73" t="s">
        <v>95</v>
      </c>
      <c r="D142" s="25" t="s">
        <v>484</v>
      </c>
      <c r="E142" s="25" t="s">
        <v>455</v>
      </c>
      <c r="F142" s="29">
        <v>2</v>
      </c>
      <c r="G142" s="27"/>
      <c r="H142" s="55"/>
      <c r="I142" s="55"/>
      <c r="J142" s="55"/>
      <c r="K142" s="55" t="s">
        <v>57</v>
      </c>
      <c r="L142" s="55"/>
      <c r="M142" s="27"/>
      <c r="N142" s="27"/>
      <c r="O142" s="55"/>
      <c r="P142" s="55"/>
      <c r="Q142" s="55"/>
      <c r="R142" s="55"/>
      <c r="S142" s="55"/>
      <c r="T142" s="39"/>
      <c r="U142" s="39"/>
      <c r="V142" s="55"/>
      <c r="W142" s="55"/>
      <c r="X142" s="55"/>
      <c r="Y142" s="55"/>
      <c r="Z142" s="55"/>
      <c r="AA142" s="39"/>
      <c r="AB142" s="39"/>
      <c r="AC142" s="54" t="s">
        <v>485</v>
      </c>
      <c r="AD142" s="56"/>
      <c r="AE142" s="32"/>
      <c r="AF142" s="34"/>
    </row>
    <row r="143" spans="1:32" ht="105" customHeight="1">
      <c r="A143" s="50">
        <v>49</v>
      </c>
      <c r="B143" s="131" t="s">
        <v>488</v>
      </c>
      <c r="C143" s="73"/>
      <c r="D143" s="25" t="s">
        <v>484</v>
      </c>
      <c r="E143" s="25" t="s">
        <v>455</v>
      </c>
      <c r="F143" s="29">
        <v>2</v>
      </c>
      <c r="G143" s="27"/>
      <c r="H143" s="55"/>
      <c r="I143" s="55"/>
      <c r="J143" s="55"/>
      <c r="K143" s="55"/>
      <c r="L143" s="55"/>
      <c r="M143" s="27"/>
      <c r="N143" s="27"/>
      <c r="O143" s="55"/>
      <c r="P143" s="55"/>
      <c r="Q143" s="55"/>
      <c r="R143" s="55"/>
      <c r="S143" s="55"/>
      <c r="T143" s="39"/>
      <c r="U143" s="39"/>
      <c r="V143" s="55"/>
      <c r="W143" s="55"/>
      <c r="X143" s="55"/>
      <c r="Y143" s="55"/>
      <c r="Z143" s="55"/>
      <c r="AA143" s="39"/>
      <c r="AB143" s="39"/>
      <c r="AC143" s="54" t="s">
        <v>485</v>
      </c>
      <c r="AD143" s="56"/>
      <c r="AE143" s="32"/>
      <c r="AF143" s="34"/>
    </row>
    <row r="144" spans="1:32" ht="105" customHeight="1">
      <c r="A144" s="50">
        <v>49</v>
      </c>
      <c r="B144" s="131" t="s">
        <v>488</v>
      </c>
      <c r="C144" s="73" t="s">
        <v>111</v>
      </c>
      <c r="D144" s="25" t="s">
        <v>117</v>
      </c>
      <c r="E144" s="25" t="s">
        <v>21</v>
      </c>
      <c r="F144" s="29"/>
      <c r="G144" s="27"/>
      <c r="H144" s="55"/>
      <c r="I144" s="55"/>
      <c r="J144" s="55"/>
      <c r="K144" s="55"/>
      <c r="L144" s="55"/>
      <c r="M144" s="27"/>
      <c r="N144" s="27"/>
      <c r="O144" s="67"/>
      <c r="P144" s="67"/>
      <c r="Q144" s="67"/>
      <c r="R144" s="67"/>
      <c r="S144" s="67"/>
      <c r="T144" s="39"/>
      <c r="U144" s="39"/>
      <c r="V144" s="67"/>
      <c r="W144" s="67"/>
      <c r="X144" s="67"/>
      <c r="Y144" s="67"/>
      <c r="Z144" s="67"/>
      <c r="AA144" s="39"/>
      <c r="AB144" s="39"/>
      <c r="AC144" s="54"/>
      <c r="AD144" s="56"/>
      <c r="AE144" s="32"/>
      <c r="AF144" s="34"/>
    </row>
    <row r="145" spans="1:32" ht="105" customHeight="1">
      <c r="A145" s="50">
        <v>50</v>
      </c>
      <c r="B145" s="131" t="s">
        <v>489</v>
      </c>
      <c r="C145" s="25" t="s">
        <v>130</v>
      </c>
      <c r="D145" s="25" t="s">
        <v>597</v>
      </c>
      <c r="E145" s="25" t="s">
        <v>608</v>
      </c>
      <c r="F145" s="29">
        <v>5</v>
      </c>
      <c r="G145" s="27"/>
      <c r="H145" s="54" t="s">
        <v>64</v>
      </c>
      <c r="I145" s="54" t="s">
        <v>64</v>
      </c>
      <c r="J145" s="54"/>
      <c r="K145" s="54"/>
      <c r="L145" s="54"/>
      <c r="M145" s="27"/>
      <c r="N145" s="27"/>
      <c r="O145" s="54"/>
      <c r="P145" s="54"/>
      <c r="Q145" s="54"/>
      <c r="R145" s="54"/>
      <c r="S145" s="54"/>
      <c r="T145" s="39"/>
      <c r="U145" s="39"/>
      <c r="V145" s="54"/>
      <c r="W145" s="54"/>
      <c r="X145" s="54"/>
      <c r="Y145" s="54"/>
      <c r="Z145" s="54"/>
      <c r="AA145" s="39"/>
      <c r="AB145" s="39"/>
      <c r="AC145" s="54"/>
      <c r="AD145" s="56"/>
      <c r="AE145" s="32"/>
      <c r="AF145" s="34"/>
    </row>
    <row r="146" spans="1:32" ht="105" customHeight="1">
      <c r="A146" s="50">
        <v>50</v>
      </c>
      <c r="B146" s="131" t="s">
        <v>489</v>
      </c>
      <c r="C146" s="25" t="s">
        <v>130</v>
      </c>
      <c r="D146" s="25" t="s">
        <v>597</v>
      </c>
      <c r="E146" s="25" t="s">
        <v>455</v>
      </c>
      <c r="F146" s="29">
        <v>2</v>
      </c>
      <c r="G146" s="27"/>
      <c r="H146" s="54"/>
      <c r="I146" s="54"/>
      <c r="J146" s="54"/>
      <c r="K146" s="54" t="s">
        <v>231</v>
      </c>
      <c r="L146" s="54"/>
      <c r="M146" s="27"/>
      <c r="N146" s="27"/>
      <c r="O146" s="54"/>
      <c r="P146" s="54"/>
      <c r="Q146" s="55"/>
      <c r="R146" s="54"/>
      <c r="S146" s="54"/>
      <c r="T146" s="39"/>
      <c r="U146" s="39"/>
      <c r="V146" s="54"/>
      <c r="W146" s="54"/>
      <c r="X146" s="54"/>
      <c r="Y146" s="54"/>
      <c r="Z146" s="54"/>
      <c r="AA146" s="39"/>
      <c r="AB146" s="39"/>
      <c r="AC146" s="54" t="s">
        <v>608</v>
      </c>
      <c r="AD146" s="56"/>
      <c r="AE146" s="32"/>
      <c r="AF146" s="34"/>
    </row>
    <row r="147" spans="1:32" ht="105" customHeight="1">
      <c r="A147" s="50">
        <v>50</v>
      </c>
      <c r="B147" s="131" t="s">
        <v>489</v>
      </c>
      <c r="C147" s="25" t="s">
        <v>665</v>
      </c>
      <c r="D147" s="25" t="s">
        <v>597</v>
      </c>
      <c r="E147" s="25" t="s">
        <v>455</v>
      </c>
      <c r="F147" s="29">
        <v>2</v>
      </c>
      <c r="G147" s="27"/>
      <c r="H147" s="54"/>
      <c r="I147" s="54"/>
      <c r="J147" s="54"/>
      <c r="K147" s="54" t="s">
        <v>231</v>
      </c>
      <c r="L147" s="54"/>
      <c r="M147" s="27"/>
      <c r="N147" s="27"/>
      <c r="O147" s="54"/>
      <c r="P147" s="54"/>
      <c r="Q147" s="54"/>
      <c r="R147" s="54"/>
      <c r="S147" s="54"/>
      <c r="T147" s="39"/>
      <c r="U147" s="39"/>
      <c r="V147" s="54"/>
      <c r="W147" s="54"/>
      <c r="X147" s="54"/>
      <c r="Y147" s="54"/>
      <c r="Z147" s="54"/>
      <c r="AA147" s="39"/>
      <c r="AB147" s="39"/>
      <c r="AC147" s="54" t="s">
        <v>608</v>
      </c>
      <c r="AD147" s="56"/>
      <c r="AE147" s="32"/>
      <c r="AF147" s="34"/>
    </row>
    <row r="148" spans="1:32" ht="105" customHeight="1">
      <c r="A148" s="50">
        <v>50</v>
      </c>
      <c r="B148" s="131" t="s">
        <v>489</v>
      </c>
      <c r="C148" s="73" t="s">
        <v>111</v>
      </c>
      <c r="D148" s="25" t="s">
        <v>117</v>
      </c>
      <c r="E148" s="25" t="s">
        <v>21</v>
      </c>
      <c r="F148" s="29"/>
      <c r="G148" s="27"/>
      <c r="H148" s="54"/>
      <c r="I148" s="54"/>
      <c r="J148" s="55"/>
      <c r="K148" s="55"/>
      <c r="L148" s="55"/>
      <c r="M148" s="27"/>
      <c r="N148" s="27"/>
      <c r="O148" s="67"/>
      <c r="P148" s="67"/>
      <c r="Q148" s="67"/>
      <c r="R148" s="67"/>
      <c r="S148" s="67"/>
      <c r="T148" s="39"/>
      <c r="U148" s="39"/>
      <c r="V148" s="67"/>
      <c r="W148" s="67"/>
      <c r="X148" s="67"/>
      <c r="Y148" s="67"/>
      <c r="Z148" s="67"/>
      <c r="AA148" s="39"/>
      <c r="AB148" s="39"/>
      <c r="AC148" s="54"/>
      <c r="AD148" s="56"/>
      <c r="AE148" s="32"/>
      <c r="AF148" s="34"/>
    </row>
    <row r="149" spans="1:32" ht="105" customHeight="1">
      <c r="A149" s="50">
        <v>51</v>
      </c>
      <c r="B149" s="131" t="s">
        <v>490</v>
      </c>
      <c r="C149" s="25" t="s">
        <v>111</v>
      </c>
      <c r="D149" s="25" t="s">
        <v>117</v>
      </c>
      <c r="E149" s="25" t="s">
        <v>21</v>
      </c>
      <c r="F149" s="29"/>
      <c r="G149" s="129"/>
      <c r="H149" s="129"/>
      <c r="I149" s="129"/>
      <c r="J149" s="129"/>
      <c r="K149" s="67"/>
      <c r="L149" s="67"/>
      <c r="M149" s="27"/>
      <c r="N149" s="27"/>
      <c r="O149" s="129"/>
      <c r="P149" s="129"/>
      <c r="Q149" s="129"/>
      <c r="R149" s="67"/>
      <c r="S149" s="67"/>
      <c r="T149" s="39"/>
      <c r="U149" s="39"/>
      <c r="V149" s="129"/>
      <c r="W149" s="129"/>
      <c r="X149" s="129"/>
      <c r="Y149" s="67"/>
      <c r="Z149" s="67"/>
      <c r="AA149" s="39"/>
      <c r="AB149" s="39"/>
      <c r="AC149" s="54" t="s">
        <v>671</v>
      </c>
      <c r="AD149" s="56"/>
      <c r="AE149" s="32"/>
      <c r="AF149" s="34"/>
    </row>
    <row r="150" spans="1:32" ht="105" customHeight="1">
      <c r="A150" s="50">
        <v>52</v>
      </c>
      <c r="B150" s="131" t="s">
        <v>475</v>
      </c>
      <c r="C150" s="51"/>
      <c r="D150" s="53"/>
      <c r="E150" s="53" t="s">
        <v>677</v>
      </c>
      <c r="F150" s="54"/>
      <c r="G150" s="124"/>
      <c r="H150" s="132"/>
      <c r="I150" s="132"/>
      <c r="J150" s="132"/>
      <c r="K150" s="132"/>
      <c r="L150" s="132"/>
      <c r="M150" s="39"/>
      <c r="N150" s="39"/>
      <c r="O150" s="132"/>
      <c r="P150" s="132"/>
      <c r="Q150" s="132"/>
      <c r="R150" s="132"/>
      <c r="S150" s="132"/>
      <c r="T150" s="39"/>
      <c r="U150" s="39"/>
      <c r="V150" s="132"/>
      <c r="W150" s="132"/>
      <c r="X150" s="132"/>
      <c r="Y150" s="132"/>
      <c r="Z150" s="132"/>
      <c r="AA150" s="39"/>
      <c r="AB150" s="39"/>
      <c r="AC150" s="54"/>
      <c r="AD150" s="56"/>
      <c r="AE150" s="32"/>
      <c r="AF150" s="34"/>
    </row>
    <row r="151" spans="1:32" ht="105" customHeight="1">
      <c r="A151" s="50">
        <v>53</v>
      </c>
      <c r="B151" s="133" t="s">
        <v>476</v>
      </c>
      <c r="C151" s="51"/>
      <c r="D151" s="53"/>
      <c r="E151" s="53" t="s">
        <v>677</v>
      </c>
      <c r="F151" s="54"/>
      <c r="G151" s="124"/>
      <c r="H151" s="132"/>
      <c r="I151" s="132"/>
      <c r="J151" s="132"/>
      <c r="K151" s="132"/>
      <c r="L151" s="132"/>
      <c r="M151" s="39"/>
      <c r="N151" s="39"/>
      <c r="O151" s="132"/>
      <c r="P151" s="132"/>
      <c r="Q151" s="132"/>
      <c r="R151" s="132"/>
      <c r="S151" s="132"/>
      <c r="T151" s="39"/>
      <c r="U151" s="39"/>
      <c r="V151" s="132"/>
      <c r="W151" s="132"/>
      <c r="X151" s="132"/>
      <c r="Y151" s="132"/>
      <c r="Z151" s="132"/>
      <c r="AA151" s="39"/>
      <c r="AB151" s="39"/>
      <c r="AC151" s="54"/>
      <c r="AD151" s="56"/>
      <c r="AE151" s="32"/>
      <c r="AF151" s="34"/>
    </row>
    <row r="152" spans="1:32" ht="105" customHeight="1">
      <c r="A152" s="50">
        <v>54</v>
      </c>
      <c r="B152" s="131" t="s">
        <v>555</v>
      </c>
      <c r="C152" s="51" t="s">
        <v>111</v>
      </c>
      <c r="D152" s="51" t="s">
        <v>583</v>
      </c>
      <c r="E152" s="53" t="s">
        <v>752</v>
      </c>
      <c r="F152" s="54"/>
      <c r="G152" s="67"/>
      <c r="H152" s="54"/>
      <c r="I152" s="54"/>
      <c r="J152" s="54"/>
      <c r="K152" s="54"/>
      <c r="L152" s="54"/>
      <c r="M152" s="39"/>
      <c r="N152" s="39"/>
      <c r="O152" s="54"/>
      <c r="P152" s="54"/>
      <c r="Q152" s="55"/>
      <c r="R152" s="55"/>
      <c r="S152" s="55"/>
      <c r="T152" s="39"/>
      <c r="U152" s="39"/>
      <c r="V152" s="54"/>
      <c r="W152" s="54"/>
      <c r="X152" s="55"/>
      <c r="Y152" s="55"/>
      <c r="Z152" s="54"/>
      <c r="AA152" s="39"/>
      <c r="AB152" s="39"/>
      <c r="AC152" s="54" t="s">
        <v>751</v>
      </c>
      <c r="AD152" s="56" t="e">
        <f>#REF!&amp;#REF!</f>
        <v>#REF!</v>
      </c>
      <c r="AE152" s="32"/>
      <c r="AF152" s="34"/>
    </row>
    <row r="153" spans="1:32" ht="105" customHeight="1">
      <c r="A153" s="50">
        <v>54</v>
      </c>
      <c r="B153" s="131" t="s">
        <v>555</v>
      </c>
      <c r="C153" s="51" t="s">
        <v>123</v>
      </c>
      <c r="D153" s="51" t="s">
        <v>617</v>
      </c>
      <c r="E153" s="53" t="s">
        <v>601</v>
      </c>
      <c r="F153" s="54">
        <v>8</v>
      </c>
      <c r="G153" s="39"/>
      <c r="H153" s="55" t="s">
        <v>239</v>
      </c>
      <c r="I153" s="55" t="s">
        <v>239</v>
      </c>
      <c r="J153" s="55"/>
      <c r="K153" s="55"/>
      <c r="L153" s="54"/>
      <c r="M153" s="39"/>
      <c r="N153" s="39"/>
      <c r="O153" s="55"/>
      <c r="P153" s="55"/>
      <c r="Q153" s="55" t="s">
        <v>129</v>
      </c>
      <c r="R153" s="55" t="s">
        <v>129</v>
      </c>
      <c r="S153" s="55" t="s">
        <v>129</v>
      </c>
      <c r="T153" s="39"/>
      <c r="U153" s="39"/>
      <c r="V153" s="55"/>
      <c r="W153" s="55" t="s">
        <v>129</v>
      </c>
      <c r="X153" s="55" t="s">
        <v>129</v>
      </c>
      <c r="Y153" s="55" t="s">
        <v>129</v>
      </c>
      <c r="Z153" s="55" t="s">
        <v>129</v>
      </c>
      <c r="AA153" s="39"/>
      <c r="AB153" s="39"/>
      <c r="AC153" s="134"/>
      <c r="AD153" s="56"/>
      <c r="AE153" s="32"/>
      <c r="AF153" s="34"/>
    </row>
    <row r="154" spans="1:32" ht="105" customHeight="1">
      <c r="A154" s="50">
        <v>55</v>
      </c>
      <c r="B154" s="131" t="s">
        <v>556</v>
      </c>
      <c r="C154" s="51" t="s">
        <v>111</v>
      </c>
      <c r="D154" s="51" t="s">
        <v>583</v>
      </c>
      <c r="E154" s="53" t="s">
        <v>752</v>
      </c>
      <c r="F154" s="54"/>
      <c r="G154" s="67"/>
      <c r="H154" s="54"/>
      <c r="I154" s="54"/>
      <c r="J154" s="54"/>
      <c r="K154" s="54"/>
      <c r="L154" s="54"/>
      <c r="M154" s="39"/>
      <c r="N154" s="39"/>
      <c r="O154" s="54"/>
      <c r="P154" s="54"/>
      <c r="Q154" s="55"/>
      <c r="R154" s="55"/>
      <c r="S154" s="55"/>
      <c r="T154" s="39"/>
      <c r="U154" s="39"/>
      <c r="V154" s="54"/>
      <c r="W154" s="54"/>
      <c r="X154" s="55"/>
      <c r="Y154" s="55"/>
      <c r="Z154" s="54"/>
      <c r="AA154" s="39"/>
      <c r="AB154" s="39"/>
      <c r="AC154" s="54" t="s">
        <v>751</v>
      </c>
      <c r="AD154" s="56"/>
      <c r="AE154" s="32"/>
      <c r="AF154" s="34"/>
    </row>
    <row r="155" spans="1:32" ht="105" customHeight="1">
      <c r="A155" s="50">
        <v>55</v>
      </c>
      <c r="B155" s="131" t="s">
        <v>556</v>
      </c>
      <c r="C155" s="25" t="s">
        <v>167</v>
      </c>
      <c r="D155" s="25" t="s">
        <v>571</v>
      </c>
      <c r="E155" s="25" t="s">
        <v>610</v>
      </c>
      <c r="F155" s="29">
        <v>2</v>
      </c>
      <c r="G155" s="27"/>
      <c r="H155" s="54"/>
      <c r="I155" s="54"/>
      <c r="J155" s="55" t="s">
        <v>239</v>
      </c>
      <c r="K155" s="54"/>
      <c r="L155" s="54"/>
      <c r="M155" s="39"/>
      <c r="N155" s="39"/>
      <c r="O155" s="54"/>
      <c r="P155" s="54"/>
      <c r="Q155" s="55"/>
      <c r="R155" s="55"/>
      <c r="S155" s="55"/>
      <c r="T155" s="39"/>
      <c r="U155" s="39"/>
      <c r="V155" s="54"/>
      <c r="W155" s="54"/>
      <c r="X155" s="55"/>
      <c r="Y155" s="55"/>
      <c r="Z155" s="54"/>
      <c r="AA155" s="39"/>
      <c r="AB155" s="39"/>
      <c r="AC155" s="54"/>
      <c r="AD155" s="56"/>
      <c r="AE155" s="32"/>
      <c r="AF155" s="34"/>
    </row>
    <row r="156" spans="1:32" ht="105" customHeight="1">
      <c r="A156" s="50">
        <v>55</v>
      </c>
      <c r="B156" s="131" t="s">
        <v>556</v>
      </c>
      <c r="C156" s="51" t="s">
        <v>118</v>
      </c>
      <c r="D156" s="51" t="s">
        <v>571</v>
      </c>
      <c r="E156" s="51" t="s">
        <v>455</v>
      </c>
      <c r="F156" s="55">
        <v>4</v>
      </c>
      <c r="G156" s="39"/>
      <c r="H156" s="55"/>
      <c r="I156" s="55"/>
      <c r="J156" s="55"/>
      <c r="K156" s="55"/>
      <c r="L156" s="55" t="s">
        <v>239</v>
      </c>
      <c r="M156" s="39"/>
      <c r="N156" s="39"/>
      <c r="O156" s="54"/>
      <c r="P156" s="54"/>
      <c r="Q156" s="55"/>
      <c r="R156" s="55"/>
      <c r="S156" s="55"/>
      <c r="T156" s="39"/>
      <c r="U156" s="39"/>
      <c r="V156" s="54"/>
      <c r="W156" s="55"/>
      <c r="X156" s="55"/>
      <c r="Y156" s="54"/>
      <c r="Z156" s="54"/>
      <c r="AA156" s="39"/>
      <c r="AB156" s="39"/>
      <c r="AC156" s="54" t="s">
        <v>610</v>
      </c>
      <c r="AD156" s="56"/>
      <c r="AE156" s="32"/>
      <c r="AF156" s="34"/>
    </row>
    <row r="157" spans="1:32" ht="105" customHeight="1">
      <c r="A157" s="50">
        <v>55</v>
      </c>
      <c r="B157" s="131" t="s">
        <v>556</v>
      </c>
      <c r="C157" s="51" t="s">
        <v>152</v>
      </c>
      <c r="D157" s="51" t="s">
        <v>571</v>
      </c>
      <c r="E157" s="51" t="s">
        <v>455</v>
      </c>
      <c r="F157" s="55">
        <v>4</v>
      </c>
      <c r="G157" s="39"/>
      <c r="H157" s="55"/>
      <c r="I157" s="55"/>
      <c r="J157" s="55"/>
      <c r="K157" s="55"/>
      <c r="L157" s="55" t="s">
        <v>239</v>
      </c>
      <c r="M157" s="39"/>
      <c r="N157" s="39"/>
      <c r="O157" s="54"/>
      <c r="P157" s="54"/>
      <c r="Q157" s="55"/>
      <c r="R157" s="55"/>
      <c r="S157" s="55"/>
      <c r="T157" s="39"/>
      <c r="U157" s="39"/>
      <c r="V157" s="54"/>
      <c r="W157" s="55"/>
      <c r="X157" s="55"/>
      <c r="Y157" s="54"/>
      <c r="Z157" s="54"/>
      <c r="AA157" s="39"/>
      <c r="AB157" s="39"/>
      <c r="AC157" s="54" t="s">
        <v>610</v>
      </c>
      <c r="AD157" s="56"/>
      <c r="AE157" s="32"/>
      <c r="AF157" s="34"/>
    </row>
    <row r="158" spans="1:32" ht="105" customHeight="1">
      <c r="A158" s="50">
        <v>55</v>
      </c>
      <c r="B158" s="131" t="s">
        <v>556</v>
      </c>
      <c r="C158" s="51" t="s">
        <v>134</v>
      </c>
      <c r="D158" s="51" t="s">
        <v>120</v>
      </c>
      <c r="E158" s="51" t="s">
        <v>558</v>
      </c>
      <c r="F158" s="55">
        <v>8</v>
      </c>
      <c r="G158" s="39"/>
      <c r="H158" s="55" t="s">
        <v>169</v>
      </c>
      <c r="I158" s="55" t="s">
        <v>169</v>
      </c>
      <c r="J158" s="55"/>
      <c r="K158" s="55" t="s">
        <v>169</v>
      </c>
      <c r="L158" s="55"/>
      <c r="M158" s="39"/>
      <c r="N158" s="39"/>
      <c r="O158" s="55" t="s">
        <v>169</v>
      </c>
      <c r="P158" s="55" t="s">
        <v>169</v>
      </c>
      <c r="Q158" s="55" t="s">
        <v>169</v>
      </c>
      <c r="R158" s="55" t="s">
        <v>169</v>
      </c>
      <c r="S158" s="55" t="s">
        <v>169</v>
      </c>
      <c r="T158" s="39"/>
      <c r="U158" s="39"/>
      <c r="V158" s="55" t="s">
        <v>169</v>
      </c>
      <c r="W158" s="55" t="s">
        <v>169</v>
      </c>
      <c r="X158" s="55" t="s">
        <v>169</v>
      </c>
      <c r="Y158" s="55" t="s">
        <v>169</v>
      </c>
      <c r="Z158" s="55"/>
      <c r="AA158" s="39"/>
      <c r="AB158" s="39"/>
      <c r="AC158" s="54"/>
      <c r="AD158" s="56"/>
      <c r="AE158" s="32"/>
      <c r="AF158" s="34"/>
    </row>
    <row r="159" spans="1:32" ht="105" customHeight="1">
      <c r="A159" s="50">
        <v>56</v>
      </c>
      <c r="B159" s="131" t="s">
        <v>515</v>
      </c>
      <c r="C159" s="51" t="s">
        <v>18</v>
      </c>
      <c r="D159" s="52" t="s">
        <v>19</v>
      </c>
      <c r="E159" s="53"/>
      <c r="F159" s="54"/>
      <c r="G159" s="39"/>
      <c r="H159" s="54"/>
      <c r="I159" s="54"/>
      <c r="J159" s="54"/>
      <c r="K159" s="54"/>
      <c r="L159" s="54"/>
      <c r="M159" s="39"/>
      <c r="N159" s="39"/>
      <c r="O159" s="55"/>
      <c r="P159" s="55"/>
      <c r="Q159" s="55"/>
      <c r="R159" s="55"/>
      <c r="S159" s="55"/>
      <c r="T159" s="39"/>
      <c r="U159" s="39"/>
      <c r="V159" s="55"/>
      <c r="W159" s="54"/>
      <c r="X159" s="55"/>
      <c r="Y159" s="54"/>
      <c r="Z159" s="54"/>
      <c r="AA159" s="39"/>
      <c r="AB159" s="39"/>
      <c r="AC159" s="54"/>
      <c r="AD159" s="56"/>
      <c r="AE159" s="32"/>
      <c r="AF159" s="34"/>
    </row>
    <row r="160" spans="1:32" ht="105" customHeight="1">
      <c r="A160" s="50">
        <v>56</v>
      </c>
      <c r="B160" s="131" t="s">
        <v>515</v>
      </c>
      <c r="C160" s="55" t="s">
        <v>726</v>
      </c>
      <c r="D160" s="51" t="s">
        <v>705</v>
      </c>
      <c r="E160" s="53" t="s">
        <v>727</v>
      </c>
      <c r="F160" s="54"/>
      <c r="G160" s="39"/>
      <c r="H160" s="54"/>
      <c r="I160" s="54"/>
      <c r="J160" s="54"/>
      <c r="K160" s="54"/>
      <c r="L160" s="54"/>
      <c r="M160" s="39"/>
      <c r="N160" s="39"/>
      <c r="O160" s="55" t="s">
        <v>728</v>
      </c>
      <c r="P160" s="55" t="s">
        <v>728</v>
      </c>
      <c r="Q160" s="55" t="s">
        <v>728</v>
      </c>
      <c r="R160" s="55" t="s">
        <v>728</v>
      </c>
      <c r="S160" s="55" t="s">
        <v>728</v>
      </c>
      <c r="T160" s="55" t="s">
        <v>728</v>
      </c>
      <c r="U160" s="55" t="s">
        <v>728</v>
      </c>
      <c r="V160" s="55"/>
      <c r="W160" s="54"/>
      <c r="X160" s="55"/>
      <c r="Y160" s="54"/>
      <c r="Z160" s="54"/>
      <c r="AA160" s="39"/>
      <c r="AB160" s="39"/>
      <c r="AC160" s="54" t="s">
        <v>725</v>
      </c>
      <c r="AD160" s="56"/>
      <c r="AE160" s="32"/>
      <c r="AF160" s="34"/>
    </row>
    <row r="161" spans="1:35" ht="105" customHeight="1">
      <c r="A161" s="50">
        <v>56</v>
      </c>
      <c r="B161" s="131" t="s">
        <v>515</v>
      </c>
      <c r="C161" s="51" t="s">
        <v>665</v>
      </c>
      <c r="D161" s="51" t="s">
        <v>597</v>
      </c>
      <c r="E161" s="51" t="s">
        <v>678</v>
      </c>
      <c r="F161" s="55">
        <v>5</v>
      </c>
      <c r="G161" s="39"/>
      <c r="H161" s="55"/>
      <c r="I161" s="55"/>
      <c r="J161" s="55"/>
      <c r="K161" s="55"/>
      <c r="L161" s="55" t="s">
        <v>138</v>
      </c>
      <c r="M161" s="39"/>
      <c r="N161" s="39"/>
      <c r="O161" s="55"/>
      <c r="P161" s="55"/>
      <c r="Q161" s="55"/>
      <c r="R161" s="55"/>
      <c r="S161" s="55"/>
      <c r="T161" s="39"/>
      <c r="U161" s="39"/>
      <c r="V161" s="55"/>
      <c r="W161" s="55"/>
      <c r="X161" s="55" t="s">
        <v>138</v>
      </c>
      <c r="Y161" s="55"/>
      <c r="Z161" s="55"/>
      <c r="AA161" s="39"/>
      <c r="AB161" s="39"/>
      <c r="AC161" s="54"/>
      <c r="AD161" s="56"/>
      <c r="AE161" s="32"/>
      <c r="AF161" s="34"/>
    </row>
    <row r="162" spans="1:35" ht="105" customHeight="1">
      <c r="A162" s="50">
        <v>56</v>
      </c>
      <c r="B162" s="131" t="s">
        <v>515</v>
      </c>
      <c r="C162" s="51" t="s">
        <v>174</v>
      </c>
      <c r="D162" s="51" t="s">
        <v>633</v>
      </c>
      <c r="E162" s="51" t="s">
        <v>639</v>
      </c>
      <c r="F162" s="55">
        <v>5</v>
      </c>
      <c r="G162" s="39"/>
      <c r="H162" s="55" t="s">
        <v>145</v>
      </c>
      <c r="I162" s="55" t="s">
        <v>145</v>
      </c>
      <c r="J162" s="55" t="s">
        <v>145</v>
      </c>
      <c r="K162" s="55" t="s">
        <v>145</v>
      </c>
      <c r="L162" s="55"/>
      <c r="M162" s="39"/>
      <c r="N162" s="39"/>
      <c r="O162" s="55"/>
      <c r="P162" s="55"/>
      <c r="Q162" s="55"/>
      <c r="R162" s="55"/>
      <c r="S162" s="55"/>
      <c r="T162" s="39"/>
      <c r="U162" s="39"/>
      <c r="V162" s="55" t="s">
        <v>145</v>
      </c>
      <c r="W162" s="55" t="s">
        <v>145</v>
      </c>
      <c r="X162" s="55"/>
      <c r="Y162" s="55" t="s">
        <v>145</v>
      </c>
      <c r="Z162" s="55" t="s">
        <v>145</v>
      </c>
      <c r="AA162" s="39"/>
      <c r="AB162" s="39"/>
      <c r="AC162" s="54"/>
      <c r="AD162" s="56"/>
      <c r="AE162" s="32"/>
      <c r="AF162" s="34"/>
    </row>
    <row r="163" spans="1:35" s="75" customFormat="1" ht="105" customHeight="1">
      <c r="A163" s="50">
        <v>57</v>
      </c>
      <c r="B163" s="131" t="s">
        <v>516</v>
      </c>
      <c r="C163" s="51" t="s">
        <v>18</v>
      </c>
      <c r="D163" s="52" t="s">
        <v>19</v>
      </c>
      <c r="E163" s="53"/>
      <c r="F163" s="54"/>
      <c r="G163" s="39"/>
      <c r="H163" s="54"/>
      <c r="I163" s="54"/>
      <c r="J163" s="54"/>
      <c r="K163" s="54"/>
      <c r="L163" s="54"/>
      <c r="M163" s="39"/>
      <c r="N163" s="39"/>
      <c r="O163" s="55"/>
      <c r="P163" s="55"/>
      <c r="Q163" s="54"/>
      <c r="R163" s="55"/>
      <c r="S163" s="55"/>
      <c r="T163" s="39"/>
      <c r="U163" s="39"/>
      <c r="V163" s="55"/>
      <c r="W163" s="54"/>
      <c r="X163" s="55"/>
      <c r="Y163" s="54"/>
      <c r="Z163" s="54"/>
      <c r="AA163" s="39"/>
      <c r="AB163" s="39"/>
      <c r="AC163" s="54"/>
      <c r="AD163" s="56"/>
      <c r="AE163" s="32"/>
      <c r="AF163" s="34"/>
      <c r="AG163" s="31"/>
      <c r="AH163" s="31"/>
      <c r="AI163" s="31"/>
    </row>
    <row r="164" spans="1:35" s="75" customFormat="1" ht="105" customHeight="1">
      <c r="A164" s="50">
        <v>57</v>
      </c>
      <c r="B164" s="131" t="s">
        <v>516</v>
      </c>
      <c r="C164" s="55" t="s">
        <v>726</v>
      </c>
      <c r="D164" s="51" t="s">
        <v>705</v>
      </c>
      <c r="E164" s="53" t="s">
        <v>727</v>
      </c>
      <c r="F164" s="54"/>
      <c r="G164" s="39"/>
      <c r="H164" s="54"/>
      <c r="I164" s="54"/>
      <c r="J164" s="54"/>
      <c r="K164" s="54"/>
      <c r="L164" s="54"/>
      <c r="M164" s="39"/>
      <c r="N164" s="39"/>
      <c r="O164" s="55" t="s">
        <v>728</v>
      </c>
      <c r="P164" s="55" t="s">
        <v>728</v>
      </c>
      <c r="Q164" s="55" t="s">
        <v>728</v>
      </c>
      <c r="R164" s="55" t="s">
        <v>728</v>
      </c>
      <c r="S164" s="55" t="s">
        <v>728</v>
      </c>
      <c r="T164" s="55" t="s">
        <v>728</v>
      </c>
      <c r="U164" s="55" t="s">
        <v>728</v>
      </c>
      <c r="V164" s="55"/>
      <c r="W164" s="54"/>
      <c r="X164" s="55"/>
      <c r="Y164" s="54"/>
      <c r="Z164" s="54"/>
      <c r="AA164" s="39"/>
      <c r="AB164" s="39"/>
      <c r="AC164" s="54" t="s">
        <v>725</v>
      </c>
      <c r="AD164" s="56"/>
      <c r="AE164" s="32"/>
      <c r="AF164" s="34"/>
      <c r="AG164" s="31"/>
      <c r="AH164" s="31"/>
      <c r="AI164" s="31"/>
    </row>
    <row r="165" spans="1:35" s="75" customFormat="1" ht="105" customHeight="1">
      <c r="A165" s="50">
        <v>57</v>
      </c>
      <c r="B165" s="131" t="s">
        <v>516</v>
      </c>
      <c r="C165" s="51" t="s">
        <v>665</v>
      </c>
      <c r="D165" s="51" t="s">
        <v>633</v>
      </c>
      <c r="E165" s="51" t="s">
        <v>608</v>
      </c>
      <c r="F165" s="55">
        <v>5</v>
      </c>
      <c r="G165" s="39"/>
      <c r="H165" s="54" t="s">
        <v>138</v>
      </c>
      <c r="I165" s="54" t="s">
        <v>138</v>
      </c>
      <c r="J165" s="54" t="s">
        <v>138</v>
      </c>
      <c r="K165" s="54"/>
      <c r="L165" s="54"/>
      <c r="M165" s="39"/>
      <c r="N165" s="39"/>
      <c r="O165" s="54"/>
      <c r="P165" s="54"/>
      <c r="Q165" s="54"/>
      <c r="R165" s="54"/>
      <c r="S165" s="55"/>
      <c r="T165" s="39"/>
      <c r="U165" s="39"/>
      <c r="V165" s="54" t="s">
        <v>138</v>
      </c>
      <c r="W165" s="54" t="s">
        <v>138</v>
      </c>
      <c r="X165" s="54"/>
      <c r="Y165" s="54" t="s">
        <v>138</v>
      </c>
      <c r="Z165" s="54" t="s">
        <v>138</v>
      </c>
      <c r="AA165" s="39"/>
      <c r="AB165" s="39"/>
      <c r="AC165" s="54"/>
      <c r="AD165" s="56"/>
      <c r="AE165" s="32"/>
      <c r="AF165" s="34"/>
      <c r="AG165" s="31"/>
      <c r="AH165" s="31"/>
      <c r="AI165" s="31"/>
    </row>
    <row r="166" spans="1:35" s="75" customFormat="1" ht="105" customHeight="1">
      <c r="A166" s="50">
        <v>57</v>
      </c>
      <c r="B166" s="131" t="s">
        <v>516</v>
      </c>
      <c r="C166" s="51" t="s">
        <v>161</v>
      </c>
      <c r="D166" s="51" t="s">
        <v>27</v>
      </c>
      <c r="E166" s="51" t="s">
        <v>561</v>
      </c>
      <c r="F166" s="55">
        <v>8</v>
      </c>
      <c r="G166" s="39"/>
      <c r="H166" s="54"/>
      <c r="I166" s="54"/>
      <c r="J166" s="54"/>
      <c r="K166" s="55" t="s">
        <v>241</v>
      </c>
      <c r="L166" s="55" t="s">
        <v>241</v>
      </c>
      <c r="M166" s="39"/>
      <c r="N166" s="39"/>
      <c r="O166" s="55"/>
      <c r="P166" s="55"/>
      <c r="Q166" s="54"/>
      <c r="R166" s="55"/>
      <c r="S166" s="55"/>
      <c r="T166" s="39"/>
      <c r="U166" s="39"/>
      <c r="V166" s="54"/>
      <c r="W166" s="54"/>
      <c r="X166" s="55" t="s">
        <v>241</v>
      </c>
      <c r="Y166" s="54"/>
      <c r="Z166" s="54"/>
      <c r="AA166" s="39"/>
      <c r="AB166" s="39"/>
      <c r="AC166" s="54"/>
      <c r="AD166" s="56"/>
      <c r="AE166" s="32"/>
      <c r="AF166" s="34"/>
      <c r="AG166" s="31"/>
      <c r="AH166" s="31"/>
      <c r="AI166" s="31"/>
    </row>
    <row r="167" spans="1:35" s="75" customFormat="1" ht="105" customHeight="1">
      <c r="A167" s="50">
        <v>63</v>
      </c>
      <c r="B167" s="131" t="s">
        <v>162</v>
      </c>
      <c r="C167" s="25" t="s">
        <v>461</v>
      </c>
      <c r="D167" s="25" t="s">
        <v>35</v>
      </c>
      <c r="E167" s="25" t="s">
        <v>179</v>
      </c>
      <c r="F167" s="29">
        <v>5</v>
      </c>
      <c r="G167" s="27"/>
      <c r="H167" s="26"/>
      <c r="I167" s="26"/>
      <c r="J167" s="26"/>
      <c r="K167" s="29"/>
      <c r="L167" s="29"/>
      <c r="M167" s="27"/>
      <c r="N167" s="27"/>
      <c r="O167" s="29"/>
      <c r="P167" s="29" t="s">
        <v>154</v>
      </c>
      <c r="Q167" s="29"/>
      <c r="R167" s="29"/>
      <c r="S167" s="29"/>
      <c r="T167" s="27"/>
      <c r="U167" s="27"/>
      <c r="V167" s="29" t="s">
        <v>131</v>
      </c>
      <c r="W167" s="29"/>
      <c r="X167" s="29"/>
      <c r="Y167" s="29"/>
      <c r="Z167" s="29"/>
      <c r="AA167" s="27"/>
      <c r="AB167" s="39"/>
      <c r="AC167" s="29" t="s">
        <v>680</v>
      </c>
      <c r="AD167" s="28"/>
      <c r="AE167" s="32"/>
      <c r="AF167" s="34"/>
      <c r="AG167" s="31"/>
      <c r="AH167" s="31"/>
      <c r="AI167" s="31"/>
    </row>
    <row r="168" spans="1:35" s="75" customFormat="1" ht="105" customHeight="1">
      <c r="A168" s="50">
        <v>63</v>
      </c>
      <c r="B168" s="131" t="s">
        <v>162</v>
      </c>
      <c r="C168" s="25" t="s">
        <v>148</v>
      </c>
      <c r="D168" s="25" t="s">
        <v>709</v>
      </c>
      <c r="E168" s="25" t="s">
        <v>455</v>
      </c>
      <c r="F168" s="116">
        <v>8</v>
      </c>
      <c r="G168" s="126"/>
      <c r="H168" s="116"/>
      <c r="I168" s="26"/>
      <c r="J168" s="26"/>
      <c r="K168" s="29"/>
      <c r="L168" s="116" t="s">
        <v>121</v>
      </c>
      <c r="M168" s="27"/>
      <c r="N168" s="27"/>
      <c r="O168" s="29"/>
      <c r="P168" s="29"/>
      <c r="Q168" s="29"/>
      <c r="R168" s="29"/>
      <c r="S168" s="29"/>
      <c r="T168" s="27"/>
      <c r="U168" s="27"/>
      <c r="V168" s="29"/>
      <c r="W168" s="29"/>
      <c r="X168" s="29"/>
      <c r="Y168" s="29"/>
      <c r="Z168" s="29"/>
      <c r="AA168" s="27"/>
      <c r="AB168" s="39"/>
      <c r="AC168" s="29" t="s">
        <v>737</v>
      </c>
      <c r="AD168" s="28"/>
      <c r="AE168" s="32"/>
      <c r="AF168" s="34"/>
      <c r="AG168" s="31"/>
      <c r="AH168" s="31"/>
      <c r="AI168" s="31"/>
    </row>
    <row r="169" spans="1:35" s="75" customFormat="1" ht="105" customHeight="1">
      <c r="A169" s="50">
        <v>63</v>
      </c>
      <c r="B169" s="131" t="s">
        <v>162</v>
      </c>
      <c r="C169" s="25" t="s">
        <v>168</v>
      </c>
      <c r="D169" s="25" t="s">
        <v>709</v>
      </c>
      <c r="E169" s="25" t="s">
        <v>455</v>
      </c>
      <c r="F169" s="116">
        <v>8</v>
      </c>
      <c r="G169" s="126"/>
      <c r="H169" s="26"/>
      <c r="I169" s="26"/>
      <c r="J169" s="26"/>
      <c r="K169" s="29"/>
      <c r="L169" s="116" t="s">
        <v>121</v>
      </c>
      <c r="M169" s="27"/>
      <c r="N169" s="27"/>
      <c r="O169" s="29"/>
      <c r="P169" s="29"/>
      <c r="Q169" s="29"/>
      <c r="R169" s="29"/>
      <c r="S169" s="29"/>
      <c r="T169" s="27"/>
      <c r="U169" s="27"/>
      <c r="V169" s="29"/>
      <c r="W169" s="29"/>
      <c r="X169" s="29"/>
      <c r="Y169" s="29"/>
      <c r="Z169" s="29"/>
      <c r="AA169" s="27"/>
      <c r="AB169" s="39"/>
      <c r="AC169" s="29" t="s">
        <v>737</v>
      </c>
      <c r="AD169" s="28"/>
      <c r="AE169" s="32"/>
      <c r="AF169" s="34"/>
      <c r="AG169" s="31"/>
      <c r="AH169" s="31"/>
      <c r="AI169" s="31"/>
    </row>
    <row r="170" spans="1:35" s="75" customFormat="1" ht="105" customHeight="1">
      <c r="A170" s="50">
        <v>63</v>
      </c>
      <c r="B170" s="131" t="s">
        <v>162</v>
      </c>
      <c r="C170" s="25" t="s">
        <v>152</v>
      </c>
      <c r="D170" s="57" t="s">
        <v>616</v>
      </c>
      <c r="E170" s="57" t="s">
        <v>615</v>
      </c>
      <c r="F170" s="58">
        <v>8</v>
      </c>
      <c r="G170" s="126"/>
      <c r="H170" s="55" t="s">
        <v>233</v>
      </c>
      <c r="I170" s="55" t="s">
        <v>233</v>
      </c>
      <c r="J170" s="55" t="s">
        <v>233</v>
      </c>
      <c r="K170" s="55" t="s">
        <v>233</v>
      </c>
      <c r="L170" s="55"/>
      <c r="M170" s="126"/>
      <c r="N170" s="126"/>
      <c r="O170" s="55" t="s">
        <v>132</v>
      </c>
      <c r="P170" s="55"/>
      <c r="Q170" s="55"/>
      <c r="R170" s="55"/>
      <c r="S170" s="55"/>
      <c r="T170" s="39"/>
      <c r="U170" s="39"/>
      <c r="V170" s="55"/>
      <c r="W170" s="55"/>
      <c r="X170" s="55"/>
      <c r="Y170" s="55"/>
      <c r="Z170" s="55"/>
      <c r="AA170" s="39"/>
      <c r="AB170" s="39"/>
      <c r="AC170" s="55"/>
      <c r="AD170" s="56"/>
      <c r="AE170" s="32"/>
      <c r="AF170" s="34"/>
      <c r="AG170" s="31"/>
      <c r="AH170" s="31"/>
      <c r="AI170" s="31"/>
    </row>
    <row r="171" spans="1:35" s="75" customFormat="1" ht="105" customHeight="1">
      <c r="A171" s="50">
        <v>63</v>
      </c>
      <c r="B171" s="131" t="s">
        <v>162</v>
      </c>
      <c r="C171" s="25" t="s">
        <v>152</v>
      </c>
      <c r="D171" s="57" t="s">
        <v>616</v>
      </c>
      <c r="E171" s="57" t="s">
        <v>455</v>
      </c>
      <c r="F171" s="58">
        <v>8</v>
      </c>
      <c r="G171" s="126"/>
      <c r="H171" s="26"/>
      <c r="I171" s="26"/>
      <c r="J171" s="26"/>
      <c r="K171" s="26"/>
      <c r="L171" s="29"/>
      <c r="M171" s="27"/>
      <c r="N171" s="27"/>
      <c r="O171" s="55"/>
      <c r="P171" s="29"/>
      <c r="Q171" s="29"/>
      <c r="R171" s="29"/>
      <c r="S171" s="55" t="s">
        <v>132</v>
      </c>
      <c r="T171" s="27"/>
      <c r="U171" s="27"/>
      <c r="V171" s="55"/>
      <c r="W171" s="29"/>
      <c r="X171" s="29"/>
      <c r="Y171" s="29"/>
      <c r="Z171" s="55"/>
      <c r="AA171" s="27"/>
      <c r="AB171" s="39"/>
      <c r="AC171" s="29" t="s">
        <v>615</v>
      </c>
      <c r="AD171" s="28"/>
      <c r="AE171" s="32"/>
      <c r="AF171" s="34"/>
      <c r="AG171" s="31"/>
      <c r="AH171" s="31"/>
      <c r="AI171" s="31"/>
    </row>
    <row r="172" spans="1:35" s="75" customFormat="1" ht="105" customHeight="1">
      <c r="A172" s="50">
        <v>63</v>
      </c>
      <c r="B172" s="131" t="s">
        <v>162</v>
      </c>
      <c r="C172" s="25" t="s">
        <v>112</v>
      </c>
      <c r="D172" s="57" t="s">
        <v>616</v>
      </c>
      <c r="E172" s="57" t="s">
        <v>455</v>
      </c>
      <c r="F172" s="58">
        <v>8</v>
      </c>
      <c r="G172" s="126"/>
      <c r="H172" s="26"/>
      <c r="I172" s="26"/>
      <c r="J172" s="26"/>
      <c r="K172" s="26"/>
      <c r="L172" s="29"/>
      <c r="M172" s="27"/>
      <c r="N172" s="27"/>
      <c r="O172" s="55"/>
      <c r="P172" s="29"/>
      <c r="Q172" s="29"/>
      <c r="R172" s="29"/>
      <c r="S172" s="29" t="s">
        <v>132</v>
      </c>
      <c r="T172" s="27"/>
      <c r="U172" s="27"/>
      <c r="V172" s="29"/>
      <c r="W172" s="29"/>
      <c r="X172" s="29"/>
      <c r="Y172" s="29"/>
      <c r="Z172" s="29"/>
      <c r="AA172" s="27"/>
      <c r="AB172" s="39"/>
      <c r="AC172" s="29" t="s">
        <v>615</v>
      </c>
      <c r="AD172" s="28"/>
      <c r="AE172" s="32"/>
      <c r="AF172" s="34"/>
      <c r="AG172" s="31"/>
      <c r="AH172" s="31"/>
      <c r="AI172" s="31"/>
    </row>
    <row r="173" spans="1:35" s="75" customFormat="1" ht="105" customHeight="1">
      <c r="A173" s="50">
        <v>63</v>
      </c>
      <c r="B173" s="131" t="s">
        <v>162</v>
      </c>
      <c r="C173" s="25" t="s">
        <v>118</v>
      </c>
      <c r="D173" s="57" t="s">
        <v>596</v>
      </c>
      <c r="E173" s="57" t="s">
        <v>681</v>
      </c>
      <c r="F173" s="58">
        <v>8</v>
      </c>
      <c r="G173" s="126"/>
      <c r="H173" s="55"/>
      <c r="I173" s="55"/>
      <c r="J173" s="55"/>
      <c r="K173" s="55"/>
      <c r="L173" s="58"/>
      <c r="M173" s="126"/>
      <c r="N173" s="126"/>
      <c r="O173" s="55"/>
      <c r="P173" s="55"/>
      <c r="Q173" s="55" t="s">
        <v>132</v>
      </c>
      <c r="R173" s="55" t="s">
        <v>132</v>
      </c>
      <c r="S173" s="55"/>
      <c r="T173" s="39"/>
      <c r="U173" s="39"/>
      <c r="V173" s="55"/>
      <c r="W173" s="55" t="s">
        <v>132</v>
      </c>
      <c r="X173" s="55" t="s">
        <v>132</v>
      </c>
      <c r="Y173" s="55" t="s">
        <v>132</v>
      </c>
      <c r="Z173" s="55"/>
      <c r="AA173" s="39"/>
      <c r="AB173" s="39"/>
      <c r="AC173" s="54"/>
      <c r="AD173" s="56"/>
      <c r="AE173" s="32"/>
      <c r="AF173" s="34"/>
      <c r="AG173" s="31"/>
      <c r="AH173" s="31"/>
      <c r="AI173" s="31"/>
    </row>
    <row r="174" spans="1:35" ht="105" customHeight="1">
      <c r="A174" s="50">
        <v>64</v>
      </c>
      <c r="B174" s="131" t="s">
        <v>165</v>
      </c>
      <c r="C174" s="51" t="s">
        <v>557</v>
      </c>
      <c r="D174" s="53" t="s">
        <v>35</v>
      </c>
      <c r="E174" s="53" t="s">
        <v>179</v>
      </c>
      <c r="F174" s="54">
        <v>5</v>
      </c>
      <c r="G174" s="39"/>
      <c r="H174" s="55"/>
      <c r="I174" s="55"/>
      <c r="J174" s="54"/>
      <c r="K174" s="55" t="s">
        <v>186</v>
      </c>
      <c r="L174" s="55" t="s">
        <v>186</v>
      </c>
      <c r="M174" s="39"/>
      <c r="N174" s="39"/>
      <c r="O174" s="55"/>
      <c r="P174" s="55"/>
      <c r="Q174" s="55" t="s">
        <v>186</v>
      </c>
      <c r="R174" s="55"/>
      <c r="S174" s="55"/>
      <c r="T174" s="39"/>
      <c r="U174" s="39"/>
      <c r="V174" s="55" t="s">
        <v>186</v>
      </c>
      <c r="W174" s="55"/>
      <c r="X174" s="55"/>
      <c r="Y174" s="55"/>
      <c r="Z174" s="55"/>
      <c r="AA174" s="39"/>
      <c r="AB174" s="39"/>
      <c r="AC174" s="55"/>
      <c r="AD174" s="56"/>
      <c r="AE174" s="32"/>
      <c r="AF174" s="34"/>
    </row>
    <row r="175" spans="1:35" ht="105" customHeight="1">
      <c r="A175" s="50">
        <v>64</v>
      </c>
      <c r="B175" s="131" t="s">
        <v>165</v>
      </c>
      <c r="C175" s="51" t="s">
        <v>126</v>
      </c>
      <c r="D175" s="53" t="s">
        <v>583</v>
      </c>
      <c r="E175" s="53" t="s">
        <v>612</v>
      </c>
      <c r="F175" s="54">
        <v>8</v>
      </c>
      <c r="G175" s="39"/>
      <c r="H175" s="54" t="s">
        <v>143</v>
      </c>
      <c r="I175" s="54" t="s">
        <v>143</v>
      </c>
      <c r="J175" s="54" t="s">
        <v>143</v>
      </c>
      <c r="K175" s="54"/>
      <c r="L175" s="54"/>
      <c r="M175" s="39"/>
      <c r="N175" s="39"/>
      <c r="O175" s="54" t="s">
        <v>143</v>
      </c>
      <c r="P175" s="54" t="s">
        <v>143</v>
      </c>
      <c r="Q175" s="29"/>
      <c r="R175" s="54"/>
      <c r="S175" s="54"/>
      <c r="T175" s="39"/>
      <c r="U175" s="39"/>
      <c r="V175" s="54"/>
      <c r="W175" s="54" t="s">
        <v>143</v>
      </c>
      <c r="X175" s="29"/>
      <c r="Y175" s="54"/>
      <c r="Z175" s="54"/>
      <c r="AA175" s="39"/>
      <c r="AB175" s="39"/>
      <c r="AC175" s="54"/>
      <c r="AD175" s="56"/>
      <c r="AE175" s="32"/>
      <c r="AF175" s="34"/>
    </row>
    <row r="176" spans="1:35" ht="105" customHeight="1">
      <c r="A176" s="50">
        <v>64</v>
      </c>
      <c r="B176" s="131" t="s">
        <v>165</v>
      </c>
      <c r="C176" s="51" t="s">
        <v>454</v>
      </c>
      <c r="D176" s="53" t="s">
        <v>576</v>
      </c>
      <c r="E176" s="53" t="s">
        <v>682</v>
      </c>
      <c r="F176" s="54">
        <v>8</v>
      </c>
      <c r="G176" s="39"/>
      <c r="H176" s="54"/>
      <c r="I176" s="54"/>
      <c r="J176" s="54"/>
      <c r="K176" s="54"/>
      <c r="L176" s="54"/>
      <c r="M176" s="39"/>
      <c r="N176" s="39"/>
      <c r="O176" s="54"/>
      <c r="P176" s="54"/>
      <c r="Q176" s="29"/>
      <c r="R176" s="54" t="s">
        <v>164</v>
      </c>
      <c r="S176" s="54" t="s">
        <v>164</v>
      </c>
      <c r="T176" s="39"/>
      <c r="U176" s="39"/>
      <c r="V176" s="55"/>
      <c r="W176" s="29"/>
      <c r="X176" s="54" t="s">
        <v>164</v>
      </c>
      <c r="Y176" s="54" t="s">
        <v>164</v>
      </c>
      <c r="Z176" s="54" t="s">
        <v>164</v>
      </c>
      <c r="AA176" s="39"/>
      <c r="AB176" s="39"/>
      <c r="AC176" s="54"/>
      <c r="AD176" s="56"/>
      <c r="AE176" s="32"/>
      <c r="AF176" s="34"/>
    </row>
    <row r="177" spans="1:32" ht="105" customHeight="1">
      <c r="A177" s="50">
        <v>65</v>
      </c>
      <c r="B177" s="131" t="s">
        <v>166</v>
      </c>
      <c r="C177" s="25" t="s">
        <v>159</v>
      </c>
      <c r="D177" s="53" t="s">
        <v>576</v>
      </c>
      <c r="E177" s="57" t="s">
        <v>611</v>
      </c>
      <c r="F177" s="26">
        <v>8</v>
      </c>
      <c r="G177" s="27"/>
      <c r="H177" s="59" t="s">
        <v>160</v>
      </c>
      <c r="I177" s="59" t="s">
        <v>160</v>
      </c>
      <c r="J177" s="59"/>
      <c r="K177" s="59"/>
      <c r="L177" s="59"/>
      <c r="M177" s="27"/>
      <c r="N177" s="27"/>
      <c r="O177" s="59"/>
      <c r="P177" s="59"/>
      <c r="Q177" s="59"/>
      <c r="R177" s="59"/>
      <c r="S177" s="59"/>
      <c r="T177" s="27"/>
      <c r="U177" s="27"/>
      <c r="V177" s="59"/>
      <c r="W177" s="59"/>
      <c r="X177" s="59"/>
      <c r="Y177" s="59"/>
      <c r="Z177" s="59"/>
      <c r="AA177" s="39"/>
      <c r="AB177" s="39"/>
      <c r="AC177" s="26"/>
      <c r="AD177" s="28"/>
      <c r="AE177" s="32"/>
      <c r="AF177" s="34"/>
    </row>
    <row r="178" spans="1:32" ht="105" customHeight="1">
      <c r="A178" s="50">
        <v>65</v>
      </c>
      <c r="B178" s="131" t="s">
        <v>166</v>
      </c>
      <c r="C178" s="25" t="s">
        <v>159</v>
      </c>
      <c r="D178" s="53" t="s">
        <v>576</v>
      </c>
      <c r="E178" s="57" t="s">
        <v>455</v>
      </c>
      <c r="F178" s="26">
        <v>4</v>
      </c>
      <c r="G178" s="27"/>
      <c r="H178" s="26"/>
      <c r="I178" s="26"/>
      <c r="J178" s="59"/>
      <c r="K178" s="59"/>
      <c r="L178" s="59"/>
      <c r="M178" s="27"/>
      <c r="N178" s="27"/>
      <c r="O178" s="59"/>
      <c r="P178" s="59"/>
      <c r="Q178" s="59"/>
      <c r="R178" s="59" t="s">
        <v>160</v>
      </c>
      <c r="S178" s="59"/>
      <c r="T178" s="27"/>
      <c r="U178" s="27"/>
      <c r="V178" s="59"/>
      <c r="W178" s="59"/>
      <c r="X178" s="59"/>
      <c r="Y178" s="59"/>
      <c r="Z178" s="59"/>
      <c r="AA178" s="39"/>
      <c r="AB178" s="39"/>
      <c r="AC178" s="26" t="s">
        <v>611</v>
      </c>
      <c r="AD178" s="28"/>
      <c r="AE178" s="32"/>
      <c r="AF178" s="34"/>
    </row>
    <row r="179" spans="1:32" ht="105" customHeight="1">
      <c r="A179" s="50">
        <v>65</v>
      </c>
      <c r="B179" s="131" t="s">
        <v>166</v>
      </c>
      <c r="C179" s="25" t="s">
        <v>161</v>
      </c>
      <c r="D179" s="53" t="s">
        <v>576</v>
      </c>
      <c r="E179" s="57" t="s">
        <v>455</v>
      </c>
      <c r="F179" s="26">
        <v>4</v>
      </c>
      <c r="G179" s="27"/>
      <c r="H179" s="26"/>
      <c r="I179" s="26"/>
      <c r="J179" s="59"/>
      <c r="K179" s="59"/>
      <c r="L179" s="59"/>
      <c r="M179" s="27"/>
      <c r="N179" s="27"/>
      <c r="O179" s="59"/>
      <c r="P179" s="59"/>
      <c r="Q179" s="59"/>
      <c r="R179" s="59" t="s">
        <v>160</v>
      </c>
      <c r="S179" s="59"/>
      <c r="T179" s="27"/>
      <c r="U179" s="27"/>
      <c r="V179" s="59"/>
      <c r="W179" s="59"/>
      <c r="X179" s="59"/>
      <c r="Y179" s="59"/>
      <c r="Z179" s="59"/>
      <c r="AA179" s="39"/>
      <c r="AB179" s="39"/>
      <c r="AC179" s="26" t="s">
        <v>611</v>
      </c>
      <c r="AD179" s="28"/>
      <c r="AE179" s="32"/>
      <c r="AF179" s="34"/>
    </row>
    <row r="180" spans="1:32" ht="105" customHeight="1">
      <c r="A180" s="50">
        <v>65</v>
      </c>
      <c r="B180" s="131" t="s">
        <v>166</v>
      </c>
      <c r="C180" s="25" t="s">
        <v>167</v>
      </c>
      <c r="D180" s="53" t="s">
        <v>571</v>
      </c>
      <c r="E180" s="57" t="s">
        <v>601</v>
      </c>
      <c r="F180" s="26">
        <v>8</v>
      </c>
      <c r="G180" s="27"/>
      <c r="H180" s="26"/>
      <c r="I180" s="59"/>
      <c r="J180" s="59"/>
      <c r="K180" s="121" t="s">
        <v>237</v>
      </c>
      <c r="L180" s="121" t="s">
        <v>237</v>
      </c>
      <c r="M180" s="27"/>
      <c r="N180" s="27"/>
      <c r="O180" s="121" t="s">
        <v>237</v>
      </c>
      <c r="P180" s="121" t="s">
        <v>237</v>
      </c>
      <c r="Q180" s="121" t="s">
        <v>237</v>
      </c>
      <c r="R180" s="121"/>
      <c r="S180" s="59"/>
      <c r="T180" s="27"/>
      <c r="U180" s="27"/>
      <c r="V180" s="121" t="s">
        <v>237</v>
      </c>
      <c r="W180" s="121" t="s">
        <v>237</v>
      </c>
      <c r="X180" s="121"/>
      <c r="Y180" s="121" t="s">
        <v>237</v>
      </c>
      <c r="Z180" s="121" t="s">
        <v>237</v>
      </c>
      <c r="AA180" s="39"/>
      <c r="AB180" s="39"/>
      <c r="AC180" s="54"/>
      <c r="AD180" s="28"/>
      <c r="AE180" s="32"/>
      <c r="AF180" s="34"/>
    </row>
    <row r="181" spans="1:32" ht="105" customHeight="1">
      <c r="A181" s="50">
        <v>65</v>
      </c>
      <c r="B181" s="131" t="s">
        <v>166</v>
      </c>
      <c r="C181" s="25" t="s">
        <v>101</v>
      </c>
      <c r="D181" s="57" t="s">
        <v>32</v>
      </c>
      <c r="E181" s="57" t="s">
        <v>453</v>
      </c>
      <c r="F181" s="26">
        <v>5</v>
      </c>
      <c r="G181" s="27"/>
      <c r="H181" s="178"/>
      <c r="I181" s="59"/>
      <c r="J181" s="59" t="s">
        <v>33</v>
      </c>
      <c r="K181" s="26"/>
      <c r="L181" s="59"/>
      <c r="M181" s="27"/>
      <c r="N181" s="27"/>
      <c r="O181" s="59"/>
      <c r="P181" s="59"/>
      <c r="Q181" s="59"/>
      <c r="R181" s="59"/>
      <c r="S181" s="59" t="s">
        <v>99</v>
      </c>
      <c r="T181" s="27"/>
      <c r="U181" s="27"/>
      <c r="V181" s="59"/>
      <c r="W181" s="59"/>
      <c r="X181" s="59"/>
      <c r="Y181" s="59"/>
      <c r="Z181" s="29"/>
      <c r="AA181" s="39"/>
      <c r="AB181" s="39"/>
      <c r="AC181" s="26"/>
      <c r="AD181" s="28"/>
      <c r="AE181" s="32"/>
      <c r="AF181" s="34"/>
    </row>
    <row r="182" spans="1:32" ht="105" customHeight="1">
      <c r="A182" s="50">
        <v>65</v>
      </c>
      <c r="B182" s="131" t="s">
        <v>166</v>
      </c>
      <c r="C182" s="25" t="s">
        <v>101</v>
      </c>
      <c r="D182" s="57" t="s">
        <v>32</v>
      </c>
      <c r="E182" s="57" t="s">
        <v>455</v>
      </c>
      <c r="F182" s="26" t="s">
        <v>745</v>
      </c>
      <c r="G182" s="27"/>
      <c r="H182" s="178"/>
      <c r="I182" s="59"/>
      <c r="J182" s="59"/>
      <c r="K182" s="26"/>
      <c r="L182" s="59"/>
      <c r="M182" s="27"/>
      <c r="N182" s="27"/>
      <c r="O182" s="59"/>
      <c r="P182" s="59"/>
      <c r="Q182" s="59"/>
      <c r="R182" s="59"/>
      <c r="S182" s="59"/>
      <c r="T182" s="27"/>
      <c r="U182" s="27"/>
      <c r="V182" s="59"/>
      <c r="W182" s="59"/>
      <c r="X182" s="59" t="s">
        <v>93</v>
      </c>
      <c r="Y182" s="59"/>
      <c r="Z182" s="29"/>
      <c r="AA182" s="39"/>
      <c r="AB182" s="39"/>
      <c r="AC182" s="26"/>
      <c r="AD182" s="28"/>
      <c r="AE182" s="32"/>
      <c r="AF182" s="34"/>
    </row>
    <row r="183" spans="1:32" ht="105" customHeight="1">
      <c r="A183" s="50">
        <v>65</v>
      </c>
      <c r="B183" s="131" t="s">
        <v>166</v>
      </c>
      <c r="C183" s="25" t="s">
        <v>92</v>
      </c>
      <c r="D183" s="57" t="s">
        <v>32</v>
      </c>
      <c r="E183" s="57" t="s">
        <v>455</v>
      </c>
      <c r="F183" s="26" t="s">
        <v>745</v>
      </c>
      <c r="G183" s="27"/>
      <c r="H183" s="178"/>
      <c r="I183" s="59"/>
      <c r="J183" s="59"/>
      <c r="K183" s="26"/>
      <c r="L183" s="59"/>
      <c r="M183" s="27"/>
      <c r="N183" s="27"/>
      <c r="O183" s="59"/>
      <c r="P183" s="59"/>
      <c r="Q183" s="59"/>
      <c r="R183" s="59"/>
      <c r="S183" s="59"/>
      <c r="T183" s="27"/>
      <c r="U183" s="27"/>
      <c r="V183" s="59"/>
      <c r="W183" s="59"/>
      <c r="X183" s="59" t="s">
        <v>93</v>
      </c>
      <c r="Y183" s="59"/>
      <c r="Z183" s="29"/>
      <c r="AA183" s="39"/>
      <c r="AB183" s="39"/>
      <c r="AC183" s="26"/>
      <c r="AD183" s="28"/>
      <c r="AE183" s="32"/>
      <c r="AF183" s="34"/>
    </row>
    <row r="184" spans="1:32" ht="105" customHeight="1">
      <c r="A184" s="50">
        <v>66</v>
      </c>
      <c r="B184" s="131" t="s">
        <v>170</v>
      </c>
      <c r="C184" s="25" t="s">
        <v>119</v>
      </c>
      <c r="D184" s="53" t="s">
        <v>628</v>
      </c>
      <c r="E184" s="57" t="s">
        <v>609</v>
      </c>
      <c r="F184" s="26">
        <v>8</v>
      </c>
      <c r="G184" s="27"/>
      <c r="I184" s="59"/>
      <c r="J184" s="59" t="s">
        <v>164</v>
      </c>
      <c r="K184" s="59" t="s">
        <v>164</v>
      </c>
      <c r="L184" s="59" t="s">
        <v>164</v>
      </c>
      <c r="M184" s="27"/>
      <c r="N184" s="27"/>
      <c r="O184" s="59"/>
      <c r="P184" s="59" t="s">
        <v>164</v>
      </c>
      <c r="Q184" s="59" t="s">
        <v>164</v>
      </c>
      <c r="R184" s="59"/>
      <c r="S184" s="59"/>
      <c r="T184" s="27"/>
      <c r="U184" s="27"/>
      <c r="V184" s="59" t="s">
        <v>164</v>
      </c>
      <c r="W184" s="59" t="s">
        <v>164</v>
      </c>
      <c r="X184" s="59"/>
      <c r="Y184" s="59"/>
      <c r="Z184" s="59"/>
      <c r="AA184" s="27"/>
      <c r="AB184" s="39"/>
      <c r="AC184" s="54"/>
      <c r="AD184" s="28"/>
      <c r="AE184" s="32"/>
      <c r="AF184" s="34"/>
    </row>
    <row r="185" spans="1:32" ht="105" customHeight="1">
      <c r="A185" s="50">
        <v>66</v>
      </c>
      <c r="B185" s="131" t="s">
        <v>170</v>
      </c>
      <c r="C185" s="25" t="s">
        <v>111</v>
      </c>
      <c r="D185" s="53" t="s">
        <v>117</v>
      </c>
      <c r="E185" s="53" t="s">
        <v>735</v>
      </c>
      <c r="F185" s="54"/>
      <c r="G185" s="39"/>
      <c r="H185" s="179"/>
      <c r="I185" s="29"/>
      <c r="J185" s="54"/>
      <c r="K185" s="54"/>
      <c r="L185" s="29"/>
      <c r="M185" s="39"/>
      <c r="N185" s="39"/>
      <c r="O185" s="29" t="s">
        <v>736</v>
      </c>
      <c r="P185" s="29"/>
      <c r="Q185" s="29"/>
      <c r="R185" s="29" t="s">
        <v>736</v>
      </c>
      <c r="S185" s="29" t="s">
        <v>736</v>
      </c>
      <c r="T185" s="39"/>
      <c r="U185" s="39"/>
      <c r="V185" s="29"/>
      <c r="W185" s="29"/>
      <c r="X185" s="29" t="s">
        <v>736</v>
      </c>
      <c r="Y185" s="29" t="s">
        <v>736</v>
      </c>
      <c r="Z185" s="29" t="s">
        <v>736</v>
      </c>
      <c r="AA185" s="39"/>
      <c r="AB185" s="39"/>
      <c r="AC185" s="26"/>
      <c r="AD185" s="56"/>
      <c r="AE185" s="32"/>
      <c r="AF185" s="34"/>
    </row>
    <row r="186" spans="1:32" ht="105" customHeight="1">
      <c r="A186" s="50">
        <v>67</v>
      </c>
      <c r="B186" s="131" t="s">
        <v>173</v>
      </c>
      <c r="C186" s="51" t="s">
        <v>31</v>
      </c>
      <c r="D186" s="53" t="s">
        <v>32</v>
      </c>
      <c r="E186" s="53" t="s">
        <v>453</v>
      </c>
      <c r="F186" s="54">
        <v>5</v>
      </c>
      <c r="G186" s="39"/>
      <c r="H186" s="55"/>
      <c r="I186" s="54" t="s">
        <v>33</v>
      </c>
      <c r="J186" s="55"/>
      <c r="K186" s="54"/>
      <c r="L186" s="54"/>
      <c r="M186" s="39"/>
      <c r="N186" s="39"/>
      <c r="O186" s="54" t="s">
        <v>33</v>
      </c>
      <c r="P186" s="55"/>
      <c r="Q186" s="55"/>
      <c r="R186" s="55"/>
      <c r="S186" s="55"/>
      <c r="T186" s="39"/>
      <c r="U186" s="39"/>
      <c r="V186" s="55"/>
      <c r="W186" s="55"/>
      <c r="X186" s="55"/>
      <c r="Y186" s="55"/>
      <c r="Z186" s="54" t="s">
        <v>33</v>
      </c>
      <c r="AA186" s="39"/>
      <c r="AB186" s="39"/>
      <c r="AC186" s="54"/>
      <c r="AD186" s="56"/>
      <c r="AE186" s="32"/>
      <c r="AF186" s="34"/>
    </row>
    <row r="187" spans="1:32" ht="105" customHeight="1">
      <c r="A187" s="50">
        <v>67</v>
      </c>
      <c r="B187" s="131" t="s">
        <v>173</v>
      </c>
      <c r="C187" s="51" t="s">
        <v>562</v>
      </c>
      <c r="D187" s="53" t="s">
        <v>76</v>
      </c>
      <c r="E187" s="53" t="s">
        <v>715</v>
      </c>
      <c r="F187" s="54">
        <v>8</v>
      </c>
      <c r="G187" s="39"/>
      <c r="H187" s="55"/>
      <c r="I187" s="54"/>
      <c r="J187" s="54"/>
      <c r="K187" s="54" t="s">
        <v>116</v>
      </c>
      <c r="L187" s="54"/>
      <c r="M187" s="39"/>
      <c r="N187" s="39"/>
      <c r="O187" s="55"/>
      <c r="P187" s="54" t="s">
        <v>116</v>
      </c>
      <c r="Q187" s="54" t="s">
        <v>116</v>
      </c>
      <c r="R187" s="54" t="s">
        <v>116</v>
      </c>
      <c r="S187" s="54" t="s">
        <v>116</v>
      </c>
      <c r="T187" s="39"/>
      <c r="U187" s="39"/>
      <c r="V187" s="55"/>
      <c r="W187" s="54" t="s">
        <v>116</v>
      </c>
      <c r="X187" s="54" t="s">
        <v>116</v>
      </c>
      <c r="Y187" s="54" t="s">
        <v>116</v>
      </c>
      <c r="Z187" s="54"/>
      <c r="AA187" s="39"/>
      <c r="AB187" s="39"/>
      <c r="AC187" s="54"/>
      <c r="AD187" s="56"/>
      <c r="AE187" s="32"/>
      <c r="AF187" s="34"/>
    </row>
    <row r="188" spans="1:32" ht="105" customHeight="1">
      <c r="A188" s="50">
        <v>68</v>
      </c>
      <c r="B188" s="131" t="s">
        <v>514</v>
      </c>
      <c r="C188" s="25" t="s">
        <v>111</v>
      </c>
      <c r="D188" s="73"/>
      <c r="E188" s="73" t="s">
        <v>631</v>
      </c>
      <c r="F188" s="29"/>
      <c r="G188" s="180"/>
      <c r="H188" s="124"/>
      <c r="I188" s="124"/>
      <c r="J188" s="124"/>
      <c r="K188" s="124"/>
      <c r="L188" s="124"/>
      <c r="M188" s="27"/>
      <c r="N188" s="27"/>
      <c r="O188" s="124"/>
      <c r="P188" s="124"/>
      <c r="Q188" s="124"/>
      <c r="R188" s="55"/>
      <c r="S188" s="55"/>
      <c r="T188" s="39"/>
      <c r="U188" s="39"/>
      <c r="V188" s="55"/>
      <c r="W188" s="55"/>
      <c r="X188" s="55"/>
      <c r="Y188" s="55"/>
      <c r="Z188" s="55"/>
      <c r="AA188" s="39"/>
      <c r="AB188" s="39"/>
      <c r="AC188" s="54" t="s">
        <v>632</v>
      </c>
      <c r="AD188" s="56"/>
      <c r="AE188" s="32"/>
      <c r="AF188" s="34"/>
    </row>
    <row r="189" spans="1:32" ht="105" customHeight="1">
      <c r="A189" s="50">
        <v>68</v>
      </c>
      <c r="B189" s="131" t="s">
        <v>514</v>
      </c>
      <c r="C189" s="25" t="s">
        <v>163</v>
      </c>
      <c r="D189" s="73" t="s">
        <v>709</v>
      </c>
      <c r="E189" s="73" t="s">
        <v>716</v>
      </c>
      <c r="F189" s="29"/>
      <c r="G189" s="27"/>
      <c r="H189" s="55"/>
      <c r="I189" s="55"/>
      <c r="J189" s="55"/>
      <c r="K189" s="55"/>
      <c r="L189" s="55"/>
      <c r="M189" s="27"/>
      <c r="N189" s="27"/>
      <c r="O189" s="55"/>
      <c r="P189" s="55"/>
      <c r="Q189" s="55"/>
      <c r="R189" s="55"/>
      <c r="S189" s="55"/>
      <c r="T189" s="39"/>
      <c r="U189" s="39"/>
      <c r="V189" s="55"/>
      <c r="W189" s="55" t="s">
        <v>121</v>
      </c>
      <c r="X189" s="55" t="s">
        <v>121</v>
      </c>
      <c r="Y189" s="55" t="s">
        <v>121</v>
      </c>
      <c r="Z189" s="55"/>
      <c r="AA189" s="39"/>
      <c r="AB189" s="39"/>
      <c r="AC189" s="54"/>
      <c r="AD189" s="56"/>
      <c r="AE189" s="32"/>
      <c r="AF189" s="34"/>
    </row>
    <row r="190" spans="1:32" ht="105" customHeight="1">
      <c r="A190" s="50">
        <v>68</v>
      </c>
      <c r="B190" s="131" t="s">
        <v>514</v>
      </c>
      <c r="C190" s="25" t="s">
        <v>562</v>
      </c>
      <c r="D190" s="73" t="s">
        <v>713</v>
      </c>
      <c r="E190" s="73" t="s">
        <v>714</v>
      </c>
      <c r="F190" s="29"/>
      <c r="G190" s="27"/>
      <c r="H190" s="55"/>
      <c r="I190" s="55"/>
      <c r="J190" s="55"/>
      <c r="K190" s="55"/>
      <c r="L190" s="55"/>
      <c r="M190" s="27"/>
      <c r="N190" s="27"/>
      <c r="O190" s="55"/>
      <c r="P190" s="55"/>
      <c r="Q190" s="55"/>
      <c r="R190" s="55"/>
      <c r="S190" s="55"/>
      <c r="T190" s="39"/>
      <c r="U190" s="39"/>
      <c r="V190" s="55"/>
      <c r="W190" s="55"/>
      <c r="X190" s="55"/>
      <c r="Y190" s="55"/>
      <c r="Z190" s="55" t="s">
        <v>116</v>
      </c>
      <c r="AA190" s="39"/>
      <c r="AB190" s="39"/>
      <c r="AC190" s="54"/>
      <c r="AD190" s="56"/>
      <c r="AE190" s="32"/>
      <c r="AF190" s="34"/>
    </row>
    <row r="191" spans="1:32" ht="105" customHeight="1">
      <c r="A191" s="50">
        <v>68</v>
      </c>
      <c r="B191" s="131" t="s">
        <v>514</v>
      </c>
      <c r="C191" s="25" t="s">
        <v>95</v>
      </c>
      <c r="D191" s="73" t="s">
        <v>484</v>
      </c>
      <c r="E191" s="73" t="s">
        <v>512</v>
      </c>
      <c r="F191" s="29">
        <v>3</v>
      </c>
      <c r="G191" s="27"/>
      <c r="H191" s="55"/>
      <c r="I191" s="55"/>
      <c r="J191" s="55"/>
      <c r="K191" s="55"/>
      <c r="L191" s="55"/>
      <c r="M191" s="27"/>
      <c r="N191" s="27"/>
      <c r="O191" s="55"/>
      <c r="P191" s="55"/>
      <c r="Q191" s="55"/>
      <c r="R191" s="55"/>
      <c r="S191" s="55"/>
      <c r="T191" s="39"/>
      <c r="U191" s="39"/>
      <c r="V191" s="55" t="s">
        <v>58</v>
      </c>
      <c r="W191" s="55"/>
      <c r="X191" s="55"/>
      <c r="Y191" s="55"/>
      <c r="Z191" s="55"/>
      <c r="AA191" s="39"/>
      <c r="AB191" s="39"/>
      <c r="AC191" s="54"/>
      <c r="AD191" s="56"/>
      <c r="AE191" s="32"/>
      <c r="AF191" s="34"/>
    </row>
    <row r="192" spans="1:32" ht="105" customHeight="1">
      <c r="A192" s="50">
        <v>69</v>
      </c>
      <c r="B192" s="131" t="s">
        <v>491</v>
      </c>
      <c r="C192" s="51" t="s">
        <v>111</v>
      </c>
      <c r="D192" s="51" t="s">
        <v>78</v>
      </c>
      <c r="E192" s="73" t="s">
        <v>21</v>
      </c>
      <c r="F192" s="55"/>
      <c r="G192" s="67"/>
      <c r="H192" s="67"/>
      <c r="I192" s="67"/>
      <c r="J192" s="67"/>
      <c r="K192" s="67"/>
      <c r="L192" s="67"/>
      <c r="M192" s="39"/>
      <c r="N192" s="39"/>
      <c r="O192" s="67"/>
      <c r="P192" s="67"/>
      <c r="Q192" s="67"/>
      <c r="R192" s="55"/>
      <c r="S192" s="55"/>
      <c r="T192" s="39"/>
      <c r="U192" s="39"/>
      <c r="V192" s="55"/>
      <c r="W192" s="55"/>
      <c r="X192" s="55"/>
      <c r="Y192" s="55"/>
      <c r="Z192" s="55"/>
      <c r="AA192" s="39"/>
      <c r="AB192" s="39"/>
      <c r="AC192" s="54" t="s">
        <v>632</v>
      </c>
      <c r="AD192" s="56"/>
      <c r="AE192" s="32"/>
      <c r="AF192" s="34"/>
    </row>
    <row r="193" spans="1:32" ht="105" customHeight="1">
      <c r="A193" s="50">
        <v>69</v>
      </c>
      <c r="B193" s="131" t="s">
        <v>491</v>
      </c>
      <c r="C193" s="51" t="s">
        <v>111</v>
      </c>
      <c r="D193" s="51"/>
      <c r="E193" s="73" t="s">
        <v>707</v>
      </c>
      <c r="F193" s="55"/>
      <c r="G193" s="39"/>
      <c r="H193" s="55"/>
      <c r="I193" s="55"/>
      <c r="J193" s="55"/>
      <c r="K193" s="55"/>
      <c r="L193" s="55"/>
      <c r="M193" s="39"/>
      <c r="N193" s="39"/>
      <c r="O193" s="55"/>
      <c r="P193" s="55"/>
      <c r="Q193" s="55"/>
      <c r="R193" s="55" t="s">
        <v>664</v>
      </c>
      <c r="S193" s="55" t="s">
        <v>664</v>
      </c>
      <c r="T193" s="39"/>
      <c r="U193" s="39"/>
      <c r="V193" s="55" t="s">
        <v>664</v>
      </c>
      <c r="W193" s="55" t="s">
        <v>664</v>
      </c>
      <c r="X193" s="55" t="s">
        <v>664</v>
      </c>
      <c r="Y193" s="55" t="s">
        <v>664</v>
      </c>
      <c r="Z193" s="55" t="s">
        <v>664</v>
      </c>
      <c r="AA193" s="39"/>
      <c r="AB193" s="39"/>
      <c r="AC193" s="54"/>
      <c r="AD193" s="56"/>
      <c r="AE193" s="32"/>
      <c r="AF193" s="34"/>
    </row>
    <row r="194" spans="1:32" ht="105" customHeight="1">
      <c r="A194" s="50">
        <v>70</v>
      </c>
      <c r="B194" s="131" t="s">
        <v>492</v>
      </c>
      <c r="C194" s="25" t="s">
        <v>128</v>
      </c>
      <c r="D194" s="57" t="s">
        <v>72</v>
      </c>
      <c r="E194" s="57" t="s">
        <v>455</v>
      </c>
      <c r="F194" s="26">
        <v>4</v>
      </c>
      <c r="G194" s="27"/>
      <c r="H194" s="26" t="s">
        <v>246</v>
      </c>
      <c r="I194" s="26"/>
      <c r="J194" s="26"/>
      <c r="K194" s="26"/>
      <c r="L194" s="55"/>
      <c r="M194" s="39"/>
      <c r="N194" s="39"/>
      <c r="O194" s="55"/>
      <c r="P194" s="55"/>
      <c r="Q194" s="55"/>
      <c r="R194" s="55"/>
      <c r="S194" s="55"/>
      <c r="T194" s="39"/>
      <c r="U194" s="39"/>
      <c r="V194" s="55"/>
      <c r="W194" s="55"/>
      <c r="X194" s="55"/>
      <c r="Y194" s="55"/>
      <c r="Z194" s="55"/>
      <c r="AA194" s="39"/>
      <c r="AB194" s="39"/>
      <c r="AC194" s="54" t="s">
        <v>684</v>
      </c>
      <c r="AD194" s="56"/>
      <c r="AE194" s="32"/>
      <c r="AF194" s="34"/>
    </row>
    <row r="195" spans="1:32" ht="105" customHeight="1">
      <c r="A195" s="50">
        <v>70</v>
      </c>
      <c r="B195" s="131" t="s">
        <v>492</v>
      </c>
      <c r="C195" s="25" t="s">
        <v>528</v>
      </c>
      <c r="D195" s="57" t="s">
        <v>72</v>
      </c>
      <c r="E195" s="57" t="s">
        <v>455</v>
      </c>
      <c r="F195" s="26">
        <v>4</v>
      </c>
      <c r="G195" s="27"/>
      <c r="H195" s="26" t="s">
        <v>246</v>
      </c>
      <c r="I195" s="26"/>
      <c r="J195" s="26"/>
      <c r="K195" s="26"/>
      <c r="L195" s="55"/>
      <c r="M195" s="39"/>
      <c r="N195" s="39"/>
      <c r="O195" s="55"/>
      <c r="P195" s="55"/>
      <c r="Q195" s="55"/>
      <c r="R195" s="55"/>
      <c r="S195" s="55"/>
      <c r="T195" s="39"/>
      <c r="U195" s="39"/>
      <c r="V195" s="55"/>
      <c r="W195" s="55"/>
      <c r="X195" s="55"/>
      <c r="Y195" s="55"/>
      <c r="Z195" s="55"/>
      <c r="AA195" s="39"/>
      <c r="AB195" s="39"/>
      <c r="AC195" s="54" t="s">
        <v>684</v>
      </c>
      <c r="AD195" s="56"/>
      <c r="AE195" s="32"/>
      <c r="AF195" s="34"/>
    </row>
    <row r="196" spans="1:32" ht="105" customHeight="1">
      <c r="A196" s="50">
        <v>70</v>
      </c>
      <c r="B196" s="131" t="s">
        <v>492</v>
      </c>
      <c r="C196" s="25" t="s">
        <v>66</v>
      </c>
      <c r="D196" s="57" t="s">
        <v>541</v>
      </c>
      <c r="E196" s="57" t="s">
        <v>542</v>
      </c>
      <c r="F196" s="26">
        <v>5</v>
      </c>
      <c r="G196" s="27"/>
      <c r="H196" s="26"/>
      <c r="I196" s="29"/>
      <c r="J196" s="26"/>
      <c r="K196" s="29" t="s">
        <v>131</v>
      </c>
      <c r="L196" s="55"/>
      <c r="M196" s="39"/>
      <c r="N196" s="39"/>
      <c r="O196" s="29" t="s">
        <v>131</v>
      </c>
      <c r="P196" s="55"/>
      <c r="Q196" s="55"/>
      <c r="R196" s="29"/>
      <c r="S196" s="55"/>
      <c r="T196" s="39"/>
      <c r="U196" s="39"/>
      <c r="V196" s="29"/>
      <c r="W196" s="29" t="s">
        <v>45</v>
      </c>
      <c r="X196" s="55"/>
      <c r="Y196" s="29"/>
      <c r="Z196" s="29"/>
      <c r="AA196" s="39"/>
      <c r="AB196" s="39"/>
      <c r="AC196" s="54"/>
      <c r="AD196" s="56"/>
      <c r="AE196" s="32"/>
      <c r="AF196" s="34"/>
    </row>
    <row r="197" spans="1:32" ht="105" customHeight="1">
      <c r="A197" s="50">
        <v>70</v>
      </c>
      <c r="B197" s="131" t="s">
        <v>492</v>
      </c>
      <c r="C197" s="51" t="s">
        <v>46</v>
      </c>
      <c r="D197" s="51" t="s">
        <v>35</v>
      </c>
      <c r="E197" s="51" t="s">
        <v>179</v>
      </c>
      <c r="F197" s="55">
        <v>5</v>
      </c>
      <c r="G197" s="39"/>
      <c r="H197" s="55"/>
      <c r="I197" s="55"/>
      <c r="J197" s="55"/>
      <c r="K197" s="55"/>
      <c r="L197" s="55"/>
      <c r="M197" s="39"/>
      <c r="N197" s="39"/>
      <c r="O197" s="55"/>
      <c r="P197" s="55"/>
      <c r="Q197" s="55"/>
      <c r="R197" s="55"/>
      <c r="S197" s="55" t="s">
        <v>47</v>
      </c>
      <c r="T197" s="39"/>
      <c r="U197" s="39"/>
      <c r="V197" s="55"/>
      <c r="W197" s="55"/>
      <c r="X197" s="55"/>
      <c r="Y197" s="55"/>
      <c r="Z197" s="55" t="s">
        <v>47</v>
      </c>
      <c r="AA197" s="39"/>
      <c r="AB197" s="39"/>
      <c r="AC197" s="54" t="s">
        <v>731</v>
      </c>
      <c r="AD197" s="56"/>
      <c r="AE197" s="32"/>
      <c r="AF197" s="34"/>
    </row>
    <row r="198" spans="1:32" ht="105" customHeight="1">
      <c r="A198" s="50">
        <v>70</v>
      </c>
      <c r="B198" s="131" t="s">
        <v>492</v>
      </c>
      <c r="C198" s="51" t="s">
        <v>282</v>
      </c>
      <c r="D198" s="51" t="s">
        <v>470</v>
      </c>
      <c r="E198" s="51" t="s">
        <v>549</v>
      </c>
      <c r="F198" s="54">
        <v>5</v>
      </c>
      <c r="G198" s="39"/>
      <c r="H198" s="55"/>
      <c r="I198" s="55" t="s">
        <v>178</v>
      </c>
      <c r="J198" s="55" t="s">
        <v>178</v>
      </c>
      <c r="K198" s="55"/>
      <c r="L198" s="55"/>
      <c r="M198" s="39"/>
      <c r="N198" s="39"/>
      <c r="O198" s="55"/>
      <c r="P198" s="55" t="s">
        <v>131</v>
      </c>
      <c r="Q198" s="55" t="s">
        <v>131</v>
      </c>
      <c r="R198" s="55"/>
      <c r="S198" s="55"/>
      <c r="T198" s="39"/>
      <c r="U198" s="39"/>
      <c r="V198" s="55" t="s">
        <v>178</v>
      </c>
      <c r="W198" s="55"/>
      <c r="X198" s="55"/>
      <c r="Y198" s="55" t="s">
        <v>178</v>
      </c>
      <c r="Z198" s="55"/>
      <c r="AA198" s="39"/>
      <c r="AB198" s="39"/>
      <c r="AC198" s="54"/>
      <c r="AD198" s="56"/>
      <c r="AE198" s="32"/>
      <c r="AF198" s="34"/>
    </row>
    <row r="199" spans="1:32" ht="105" customHeight="1">
      <c r="A199" s="50">
        <v>70</v>
      </c>
      <c r="B199" s="131" t="s">
        <v>492</v>
      </c>
      <c r="C199" s="51" t="s">
        <v>174</v>
      </c>
      <c r="D199" s="51" t="s">
        <v>27</v>
      </c>
      <c r="E199" s="51" t="s">
        <v>685</v>
      </c>
      <c r="F199" s="54">
        <v>8</v>
      </c>
      <c r="G199" s="39"/>
      <c r="H199" s="55"/>
      <c r="I199" s="55"/>
      <c r="J199" s="55"/>
      <c r="K199" s="55"/>
      <c r="L199" s="55" t="s">
        <v>157</v>
      </c>
      <c r="M199" s="39"/>
      <c r="N199" s="39"/>
      <c r="O199" s="55"/>
      <c r="P199" s="55"/>
      <c r="Q199" s="55"/>
      <c r="R199" s="55" t="s">
        <v>157</v>
      </c>
      <c r="S199" s="55"/>
      <c r="T199" s="39"/>
      <c r="U199" s="39"/>
      <c r="V199" s="55"/>
      <c r="W199" s="55"/>
      <c r="X199" s="55" t="s">
        <v>157</v>
      </c>
      <c r="Y199" s="55"/>
      <c r="Z199" s="55"/>
      <c r="AA199" s="39"/>
      <c r="AB199" s="39"/>
      <c r="AC199" s="54"/>
      <c r="AD199" s="56"/>
      <c r="AE199" s="32"/>
      <c r="AF199" s="34"/>
    </row>
    <row r="200" spans="1:32" ht="105" customHeight="1">
      <c r="A200" s="50">
        <v>71</v>
      </c>
      <c r="B200" s="131" t="s">
        <v>493</v>
      </c>
      <c r="C200" s="51" t="s">
        <v>111</v>
      </c>
      <c r="D200" s="53" t="s">
        <v>78</v>
      </c>
      <c r="E200" s="53" t="s">
        <v>669</v>
      </c>
      <c r="F200" s="54"/>
      <c r="G200" s="67"/>
      <c r="H200" s="67"/>
      <c r="I200" s="67"/>
      <c r="J200" s="67"/>
      <c r="K200" s="67"/>
      <c r="L200" s="67"/>
      <c r="M200" s="39"/>
      <c r="N200" s="39"/>
      <c r="O200" s="67"/>
      <c r="P200" s="67"/>
      <c r="Q200" s="67"/>
      <c r="R200" s="67"/>
      <c r="S200" s="67"/>
      <c r="T200" s="39"/>
      <c r="U200" s="39"/>
      <c r="V200" s="67"/>
      <c r="W200" s="67"/>
      <c r="X200" s="67"/>
      <c r="Y200" s="67"/>
      <c r="Z200" s="67"/>
      <c r="AA200" s="39"/>
      <c r="AB200" s="39"/>
      <c r="AC200" s="54" t="s">
        <v>671</v>
      </c>
      <c r="AD200" s="56"/>
      <c r="AE200" s="32"/>
      <c r="AF200" s="34"/>
    </row>
    <row r="201" spans="1:32" ht="105" customHeight="1">
      <c r="A201" s="50">
        <v>72</v>
      </c>
      <c r="B201" s="131" t="s">
        <v>494</v>
      </c>
      <c r="C201" s="25" t="s">
        <v>510</v>
      </c>
      <c r="D201" s="57" t="s">
        <v>23</v>
      </c>
      <c r="E201" s="57" t="s">
        <v>24</v>
      </c>
      <c r="F201" s="26">
        <v>5</v>
      </c>
      <c r="G201" s="27"/>
      <c r="H201" s="55"/>
      <c r="I201" s="55"/>
      <c r="J201" s="55"/>
      <c r="K201" s="55" t="s">
        <v>61</v>
      </c>
      <c r="L201" s="55"/>
      <c r="M201" s="39"/>
      <c r="N201" s="39"/>
      <c r="O201" s="55"/>
      <c r="P201" s="55"/>
      <c r="Q201" s="55"/>
      <c r="R201" s="55"/>
      <c r="S201" s="55"/>
      <c r="T201" s="39"/>
      <c r="U201" s="39"/>
      <c r="V201" s="55"/>
      <c r="W201" s="55"/>
      <c r="X201" s="55"/>
      <c r="Y201" s="55"/>
      <c r="Z201" s="55"/>
      <c r="AA201" s="39"/>
      <c r="AB201" s="39"/>
      <c r="AC201" s="54"/>
      <c r="AD201" s="56"/>
      <c r="AE201" s="32"/>
      <c r="AF201" s="34"/>
    </row>
    <row r="202" spans="1:32" ht="105" customHeight="1">
      <c r="A202" s="50">
        <v>72</v>
      </c>
      <c r="B202" s="131" t="s">
        <v>494</v>
      </c>
      <c r="C202" s="25" t="s">
        <v>510</v>
      </c>
      <c r="D202" s="57" t="s">
        <v>23</v>
      </c>
      <c r="E202" s="57" t="s">
        <v>455</v>
      </c>
      <c r="F202" s="26" t="s">
        <v>743</v>
      </c>
      <c r="G202" s="27"/>
      <c r="H202" s="55"/>
      <c r="I202" s="55"/>
      <c r="J202" s="55"/>
      <c r="K202" s="55"/>
      <c r="L202" s="55"/>
      <c r="M202" s="39"/>
      <c r="N202" s="39"/>
      <c r="O202" s="55"/>
      <c r="P202" s="55"/>
      <c r="Q202" s="55"/>
      <c r="R202" s="55" t="s">
        <v>145</v>
      </c>
      <c r="S202" s="55"/>
      <c r="T202" s="39"/>
      <c r="U202" s="39"/>
      <c r="V202" s="55"/>
      <c r="W202" s="55"/>
      <c r="X202" s="55"/>
      <c r="Y202" s="55"/>
      <c r="Z202" s="55"/>
      <c r="AA202" s="39"/>
      <c r="AB202" s="39"/>
      <c r="AC202" s="54" t="s">
        <v>24</v>
      </c>
      <c r="AD202" s="56"/>
      <c r="AE202" s="32"/>
      <c r="AF202" s="34"/>
    </row>
    <row r="203" spans="1:32" ht="105" customHeight="1">
      <c r="A203" s="50">
        <v>72</v>
      </c>
      <c r="B203" s="131" t="s">
        <v>494</v>
      </c>
      <c r="C203" s="25" t="s">
        <v>22</v>
      </c>
      <c r="D203" s="57" t="s">
        <v>23</v>
      </c>
      <c r="E203" s="57" t="s">
        <v>455</v>
      </c>
      <c r="F203" s="26" t="s">
        <v>743</v>
      </c>
      <c r="G203" s="27"/>
      <c r="H203" s="55"/>
      <c r="I203" s="55"/>
      <c r="J203" s="55"/>
      <c r="K203" s="55"/>
      <c r="L203" s="55"/>
      <c r="M203" s="39"/>
      <c r="N203" s="39"/>
      <c r="O203" s="55"/>
      <c r="P203" s="55"/>
      <c r="Q203" s="55"/>
      <c r="R203" s="55" t="s">
        <v>145</v>
      </c>
      <c r="S203" s="55"/>
      <c r="T203" s="39"/>
      <c r="U203" s="39"/>
      <c r="V203" s="55"/>
      <c r="W203" s="55"/>
      <c r="X203" s="55"/>
      <c r="Y203" s="55"/>
      <c r="Z203" s="55"/>
      <c r="AA203" s="39"/>
      <c r="AB203" s="39"/>
      <c r="AC203" s="54" t="s">
        <v>24</v>
      </c>
      <c r="AD203" s="56"/>
      <c r="AE203" s="32"/>
      <c r="AF203" s="34"/>
    </row>
    <row r="204" spans="1:32" ht="105" customHeight="1">
      <c r="A204" s="50">
        <v>72</v>
      </c>
      <c r="B204" s="131" t="s">
        <v>494</v>
      </c>
      <c r="C204" s="25" t="s">
        <v>22</v>
      </c>
      <c r="D204" s="57" t="s">
        <v>541</v>
      </c>
      <c r="E204" s="57" t="s">
        <v>542</v>
      </c>
      <c r="F204" s="26">
        <v>5</v>
      </c>
      <c r="G204" s="27"/>
      <c r="H204" s="55"/>
      <c r="I204" s="55"/>
      <c r="J204" s="55"/>
      <c r="K204" s="55"/>
      <c r="L204" s="55" t="s">
        <v>131</v>
      </c>
      <c r="M204" s="39"/>
      <c r="N204" s="39"/>
      <c r="O204" s="55"/>
      <c r="P204" s="55"/>
      <c r="Q204" s="55"/>
      <c r="R204" s="55"/>
      <c r="S204" s="55" t="s">
        <v>61</v>
      </c>
      <c r="T204" s="39"/>
      <c r="U204" s="39"/>
      <c r="V204" s="55" t="s">
        <v>61</v>
      </c>
      <c r="W204" s="55"/>
      <c r="X204" s="55"/>
      <c r="Y204" s="55"/>
      <c r="Z204" s="55"/>
      <c r="AA204" s="39"/>
      <c r="AB204" s="39"/>
      <c r="AC204" s="54"/>
      <c r="AD204" s="56"/>
      <c r="AE204" s="32"/>
      <c r="AF204" s="34"/>
    </row>
    <row r="205" spans="1:32" ht="105" customHeight="1">
      <c r="A205" s="50">
        <v>72</v>
      </c>
      <c r="B205" s="131" t="s">
        <v>494</v>
      </c>
      <c r="C205" s="51" t="s">
        <v>141</v>
      </c>
      <c r="D205" s="53" t="s">
        <v>72</v>
      </c>
      <c r="E205" s="53" t="s">
        <v>686</v>
      </c>
      <c r="F205" s="54">
        <v>8</v>
      </c>
      <c r="G205" s="39"/>
      <c r="H205" s="55" t="s">
        <v>175</v>
      </c>
      <c r="I205" s="55" t="s">
        <v>175</v>
      </c>
      <c r="J205" s="55" t="s">
        <v>175</v>
      </c>
      <c r="K205" s="55"/>
      <c r="L205" s="55"/>
      <c r="M205" s="39"/>
      <c r="N205" s="39"/>
      <c r="O205" s="55" t="s">
        <v>175</v>
      </c>
      <c r="P205" s="55" t="s">
        <v>175</v>
      </c>
      <c r="Q205" s="55" t="s">
        <v>175</v>
      </c>
      <c r="R205" s="55"/>
      <c r="S205" s="55"/>
      <c r="T205" s="39"/>
      <c r="U205" s="39"/>
      <c r="V205" s="55"/>
      <c r="W205" s="55" t="s">
        <v>175</v>
      </c>
      <c r="X205" s="55" t="s">
        <v>175</v>
      </c>
      <c r="Y205" s="55" t="s">
        <v>175</v>
      </c>
      <c r="Z205" s="55" t="s">
        <v>175</v>
      </c>
      <c r="AA205" s="39"/>
      <c r="AB205" s="39"/>
      <c r="AC205" s="54"/>
      <c r="AD205" s="56"/>
      <c r="AE205" s="32"/>
      <c r="AF205" s="34"/>
    </row>
    <row r="206" spans="1:32" ht="105" customHeight="1">
      <c r="A206" s="50">
        <v>73</v>
      </c>
      <c r="B206" s="131" t="s">
        <v>477</v>
      </c>
      <c r="C206" s="51"/>
      <c r="D206" s="53"/>
      <c r="E206" s="53" t="s">
        <v>677</v>
      </c>
      <c r="F206" s="54"/>
      <c r="G206" s="132"/>
      <c r="H206" s="132"/>
      <c r="I206" s="132"/>
      <c r="J206" s="132"/>
      <c r="K206" s="132"/>
      <c r="L206" s="132"/>
      <c r="M206" s="39"/>
      <c r="N206" s="39"/>
      <c r="O206" s="132"/>
      <c r="P206" s="132"/>
      <c r="Q206" s="132"/>
      <c r="R206" s="132"/>
      <c r="S206" s="132"/>
      <c r="T206" s="39"/>
      <c r="U206" s="39"/>
      <c r="V206" s="132"/>
      <c r="W206" s="132"/>
      <c r="X206" s="132"/>
      <c r="Y206" s="132"/>
      <c r="Z206" s="132"/>
      <c r="AA206" s="39"/>
      <c r="AB206" s="39"/>
      <c r="AC206" s="54"/>
      <c r="AD206" s="56" t="e">
        <f>#REF!&amp;#REF!</f>
        <v>#REF!</v>
      </c>
      <c r="AE206" s="32"/>
      <c r="AF206" s="34"/>
    </row>
    <row r="207" spans="1:32" ht="105" customHeight="1">
      <c r="A207" s="50">
        <v>74</v>
      </c>
      <c r="B207" s="131" t="s">
        <v>478</v>
      </c>
      <c r="C207" s="51"/>
      <c r="D207" s="53"/>
      <c r="E207" s="53" t="s">
        <v>677</v>
      </c>
      <c r="F207" s="54"/>
      <c r="G207" s="132"/>
      <c r="H207" s="132"/>
      <c r="I207" s="132"/>
      <c r="J207" s="132"/>
      <c r="K207" s="132"/>
      <c r="L207" s="132"/>
      <c r="M207" s="39"/>
      <c r="N207" s="39"/>
      <c r="O207" s="132"/>
      <c r="P207" s="132"/>
      <c r="Q207" s="132"/>
      <c r="R207" s="132"/>
      <c r="S207" s="132"/>
      <c r="T207" s="39"/>
      <c r="U207" s="39"/>
      <c r="V207" s="132"/>
      <c r="W207" s="132"/>
      <c r="X207" s="132"/>
      <c r="Y207" s="132"/>
      <c r="Z207" s="132"/>
      <c r="AA207" s="39"/>
      <c r="AB207" s="39"/>
      <c r="AC207" s="54"/>
      <c r="AD207" s="56" t="e">
        <f>#REF!&amp;#REF!</f>
        <v>#REF!</v>
      </c>
      <c r="AE207" s="32"/>
      <c r="AF207" s="34"/>
    </row>
    <row r="208" spans="1:32" ht="105" customHeight="1">
      <c r="A208" s="50">
        <v>75</v>
      </c>
      <c r="B208" s="131" t="s">
        <v>553</v>
      </c>
      <c r="C208" s="51" t="s">
        <v>111</v>
      </c>
      <c r="D208" s="51" t="s">
        <v>583</v>
      </c>
      <c r="E208" s="53" t="s">
        <v>752</v>
      </c>
      <c r="F208" s="54"/>
      <c r="G208" s="67"/>
      <c r="H208" s="54"/>
      <c r="I208" s="54"/>
      <c r="J208" s="54"/>
      <c r="K208" s="54"/>
      <c r="L208" s="54"/>
      <c r="M208" s="39"/>
      <c r="N208" s="39"/>
      <c r="O208" s="54"/>
      <c r="P208" s="54"/>
      <c r="Q208" s="55"/>
      <c r="R208" s="55"/>
      <c r="S208" s="55"/>
      <c r="T208" s="39"/>
      <c r="U208" s="39"/>
      <c r="V208" s="54"/>
      <c r="W208" s="54"/>
      <c r="X208" s="55"/>
      <c r="Y208" s="55"/>
      <c r="Z208" s="54"/>
      <c r="AA208" s="39"/>
      <c r="AB208" s="39"/>
      <c r="AC208" s="54" t="s">
        <v>751</v>
      </c>
      <c r="AD208" s="56" t="e">
        <f>#REF!&amp;#REF!</f>
        <v>#REF!</v>
      </c>
      <c r="AE208" s="32"/>
      <c r="AF208" s="34"/>
    </row>
    <row r="209" spans="1:32" ht="105" customHeight="1">
      <c r="A209" s="50">
        <v>75</v>
      </c>
      <c r="B209" s="131" t="s">
        <v>553</v>
      </c>
      <c r="C209" s="25" t="s">
        <v>174</v>
      </c>
      <c r="D209" s="25" t="s">
        <v>569</v>
      </c>
      <c r="E209" s="25" t="s">
        <v>455</v>
      </c>
      <c r="F209" s="29">
        <v>4</v>
      </c>
      <c r="G209" s="27"/>
      <c r="H209" s="54"/>
      <c r="I209" s="54"/>
      <c r="J209" s="54"/>
      <c r="K209" s="54"/>
      <c r="L209" s="54"/>
      <c r="M209" s="39"/>
      <c r="N209" s="39"/>
      <c r="O209" s="54"/>
      <c r="P209" s="54"/>
      <c r="Q209" s="55"/>
      <c r="R209" s="55"/>
      <c r="S209" s="55" t="s">
        <v>241</v>
      </c>
      <c r="T209" s="39"/>
      <c r="U209" s="39"/>
      <c r="V209" s="54"/>
      <c r="W209" s="54"/>
      <c r="X209" s="55"/>
      <c r="Y209" s="55"/>
      <c r="Z209" s="54"/>
      <c r="AA209" s="39"/>
      <c r="AB209" s="39"/>
      <c r="AC209" s="54" t="s">
        <v>742</v>
      </c>
      <c r="AD209" s="56"/>
      <c r="AE209" s="32"/>
      <c r="AF209" s="34"/>
    </row>
    <row r="210" spans="1:32" ht="105" customHeight="1">
      <c r="A210" s="50">
        <v>75</v>
      </c>
      <c r="B210" s="131" t="s">
        <v>553</v>
      </c>
      <c r="C210" s="51" t="s">
        <v>161</v>
      </c>
      <c r="D210" s="25" t="s">
        <v>569</v>
      </c>
      <c r="E210" s="57" t="s">
        <v>455</v>
      </c>
      <c r="F210" s="26">
        <v>4</v>
      </c>
      <c r="G210" s="27"/>
      <c r="H210" s="54"/>
      <c r="I210" s="54"/>
      <c r="J210" s="54"/>
      <c r="K210" s="54"/>
      <c r="L210" s="54"/>
      <c r="M210" s="39"/>
      <c r="N210" s="39"/>
      <c r="O210" s="54"/>
      <c r="P210" s="54"/>
      <c r="Q210" s="55"/>
      <c r="R210" s="55"/>
      <c r="S210" s="55" t="s">
        <v>241</v>
      </c>
      <c r="T210" s="39"/>
      <c r="U210" s="39"/>
      <c r="V210" s="54"/>
      <c r="W210" s="54"/>
      <c r="X210" s="55"/>
      <c r="Y210" s="55"/>
      <c r="Z210" s="54"/>
      <c r="AA210" s="39"/>
      <c r="AB210" s="39"/>
      <c r="AC210" s="54" t="s">
        <v>742</v>
      </c>
      <c r="AD210" s="56"/>
      <c r="AE210" s="32"/>
      <c r="AF210" s="34"/>
    </row>
    <row r="211" spans="1:32" ht="105" customHeight="1">
      <c r="A211" s="50">
        <v>75</v>
      </c>
      <c r="B211" s="131" t="s">
        <v>553</v>
      </c>
      <c r="C211" s="51" t="s">
        <v>146</v>
      </c>
      <c r="D211" s="51" t="s">
        <v>72</v>
      </c>
      <c r="E211" s="53" t="s">
        <v>687</v>
      </c>
      <c r="F211" s="54">
        <v>8</v>
      </c>
      <c r="G211" s="39"/>
      <c r="H211" s="55" t="s">
        <v>252</v>
      </c>
      <c r="I211" s="55" t="s">
        <v>252</v>
      </c>
      <c r="J211" s="55" t="s">
        <v>252</v>
      </c>
      <c r="K211" s="55"/>
      <c r="L211" s="55"/>
      <c r="M211" s="39"/>
      <c r="N211" s="39"/>
      <c r="O211" s="55" t="s">
        <v>252</v>
      </c>
      <c r="P211" s="55" t="s">
        <v>252</v>
      </c>
      <c r="Q211" s="55" t="s">
        <v>252</v>
      </c>
      <c r="R211" s="55"/>
      <c r="S211" s="55"/>
      <c r="T211" s="39"/>
      <c r="U211" s="39"/>
      <c r="V211" s="55"/>
      <c r="W211" s="55" t="s">
        <v>252</v>
      </c>
      <c r="X211" s="55" t="s">
        <v>252</v>
      </c>
      <c r="Y211" s="55" t="s">
        <v>252</v>
      </c>
      <c r="Z211" s="55" t="s">
        <v>252</v>
      </c>
      <c r="AA211" s="39"/>
      <c r="AB211" s="39"/>
      <c r="AC211" s="54"/>
      <c r="AD211" s="56"/>
      <c r="AE211" s="32"/>
      <c r="AF211" s="34"/>
    </row>
    <row r="212" spans="1:32" ht="105" customHeight="1">
      <c r="A212" s="50">
        <v>76</v>
      </c>
      <c r="B212" s="131" t="s">
        <v>554</v>
      </c>
      <c r="C212" s="51" t="s">
        <v>111</v>
      </c>
      <c r="D212" s="51" t="s">
        <v>583</v>
      </c>
      <c r="E212" s="53" t="s">
        <v>752</v>
      </c>
      <c r="F212" s="54"/>
      <c r="G212" s="67"/>
      <c r="H212" s="54"/>
      <c r="I212" s="54"/>
      <c r="J212" s="54"/>
      <c r="K212" s="54"/>
      <c r="L212" s="54"/>
      <c r="M212" s="39"/>
      <c r="N212" s="39"/>
      <c r="O212" s="54"/>
      <c r="P212" s="54"/>
      <c r="Q212" s="55"/>
      <c r="R212" s="55"/>
      <c r="S212" s="55"/>
      <c r="T212" s="39"/>
      <c r="U212" s="39"/>
      <c r="V212" s="54"/>
      <c r="W212" s="54"/>
      <c r="X212" s="55"/>
      <c r="Y212" s="55"/>
      <c r="Z212" s="54"/>
      <c r="AA212" s="39"/>
      <c r="AB212" s="39"/>
      <c r="AC212" s="54" t="s">
        <v>751</v>
      </c>
      <c r="AD212" s="56"/>
      <c r="AE212" s="32"/>
      <c r="AF212" s="34"/>
    </row>
    <row r="213" spans="1:32" ht="105" customHeight="1">
      <c r="A213" s="50">
        <v>76</v>
      </c>
      <c r="B213" s="131" t="s">
        <v>554</v>
      </c>
      <c r="C213" s="51" t="s">
        <v>146</v>
      </c>
      <c r="D213" s="51" t="s">
        <v>471</v>
      </c>
      <c r="E213" s="53" t="s">
        <v>683</v>
      </c>
      <c r="F213" s="54">
        <v>8</v>
      </c>
      <c r="G213" s="39"/>
      <c r="H213" s="55"/>
      <c r="I213" s="55"/>
      <c r="J213" s="55"/>
      <c r="K213" s="55" t="s">
        <v>172</v>
      </c>
      <c r="L213" s="55" t="s">
        <v>172</v>
      </c>
      <c r="M213" s="39"/>
      <c r="N213" s="39"/>
      <c r="O213" s="55"/>
      <c r="P213" s="55"/>
      <c r="Q213" s="55"/>
      <c r="R213" s="55" t="s">
        <v>172</v>
      </c>
      <c r="S213" s="55" t="s">
        <v>172</v>
      </c>
      <c r="T213" s="39"/>
      <c r="U213" s="39"/>
      <c r="V213" s="55" t="s">
        <v>172</v>
      </c>
      <c r="W213" s="55"/>
      <c r="X213" s="55"/>
      <c r="Y213" s="55"/>
      <c r="Z213" s="55"/>
      <c r="AA213" s="39"/>
      <c r="AB213" s="39"/>
      <c r="AC213" s="26"/>
      <c r="AD213" s="56"/>
      <c r="AE213" s="32"/>
      <c r="AF213" s="34"/>
    </row>
    <row r="214" spans="1:32" ht="105" customHeight="1">
      <c r="A214" s="50">
        <v>76</v>
      </c>
      <c r="B214" s="131" t="s">
        <v>554</v>
      </c>
      <c r="C214" s="51" t="s">
        <v>126</v>
      </c>
      <c r="D214" s="51" t="s">
        <v>120</v>
      </c>
      <c r="E214" s="53" t="s">
        <v>601</v>
      </c>
      <c r="F214" s="54">
        <v>8</v>
      </c>
      <c r="G214" s="39"/>
      <c r="H214" s="54"/>
      <c r="I214" s="54"/>
      <c r="J214" s="54"/>
      <c r="K214" s="54"/>
      <c r="L214" s="54"/>
      <c r="M214" s="39"/>
      <c r="N214" s="39"/>
      <c r="O214" s="54"/>
      <c r="P214" s="54"/>
      <c r="Q214" s="55"/>
      <c r="R214" s="55"/>
      <c r="S214" s="55"/>
      <c r="T214" s="39"/>
      <c r="U214" s="39"/>
      <c r="V214" s="55"/>
      <c r="W214" s="55"/>
      <c r="X214" s="55" t="s">
        <v>239</v>
      </c>
      <c r="Y214" s="55" t="s">
        <v>239</v>
      </c>
      <c r="Z214" s="55" t="s">
        <v>239</v>
      </c>
      <c r="AA214" s="39"/>
      <c r="AB214" s="39"/>
      <c r="AC214" s="134"/>
      <c r="AD214" s="56"/>
      <c r="AE214" s="32"/>
      <c r="AF214" s="34"/>
    </row>
    <row r="215" spans="1:32" ht="105" customHeight="1">
      <c r="A215" s="50">
        <v>77</v>
      </c>
      <c r="B215" s="131" t="s">
        <v>517</v>
      </c>
      <c r="C215" s="51" t="s">
        <v>18</v>
      </c>
      <c r="D215" s="52" t="s">
        <v>19</v>
      </c>
      <c r="E215" s="53"/>
      <c r="F215" s="54"/>
      <c r="G215" s="39"/>
      <c r="H215" s="54"/>
      <c r="I215" s="54"/>
      <c r="J215" s="54"/>
      <c r="K215" s="54"/>
      <c r="L215" s="54"/>
      <c r="M215" s="39"/>
      <c r="N215" s="39"/>
      <c r="O215" s="55"/>
      <c r="P215" s="55"/>
      <c r="Q215" s="76"/>
      <c r="R215" s="117"/>
      <c r="S215" s="117"/>
      <c r="T215" s="39"/>
      <c r="U215" s="39"/>
      <c r="V215" s="55"/>
      <c r="W215" s="54"/>
      <c r="X215" s="55"/>
      <c r="Y215" s="76"/>
      <c r="Z215" s="76"/>
      <c r="AA215" s="39"/>
      <c r="AB215" s="39"/>
      <c r="AC215" s="54"/>
      <c r="AD215" s="56"/>
      <c r="AE215" s="32"/>
      <c r="AF215" s="34"/>
    </row>
    <row r="216" spans="1:32" ht="105" customHeight="1">
      <c r="A216" s="50">
        <v>77</v>
      </c>
      <c r="B216" s="131" t="s">
        <v>517</v>
      </c>
      <c r="C216" s="55" t="s">
        <v>726</v>
      </c>
      <c r="D216" s="51" t="s">
        <v>705</v>
      </c>
      <c r="E216" s="53" t="s">
        <v>727</v>
      </c>
      <c r="F216" s="54"/>
      <c r="G216" s="39"/>
      <c r="H216" s="54"/>
      <c r="I216" s="54"/>
      <c r="J216" s="54"/>
      <c r="K216" s="54"/>
      <c r="L216" s="54"/>
      <c r="M216" s="39"/>
      <c r="N216" s="39"/>
      <c r="O216" s="55" t="s">
        <v>728</v>
      </c>
      <c r="P216" s="55" t="s">
        <v>728</v>
      </c>
      <c r="Q216" s="55" t="s">
        <v>728</v>
      </c>
      <c r="R216" s="55" t="s">
        <v>728</v>
      </c>
      <c r="S216" s="55" t="s">
        <v>728</v>
      </c>
      <c r="T216" s="55" t="s">
        <v>728</v>
      </c>
      <c r="U216" s="55" t="s">
        <v>728</v>
      </c>
      <c r="V216" s="55"/>
      <c r="W216" s="54"/>
      <c r="X216" s="55"/>
      <c r="Y216" s="76"/>
      <c r="Z216" s="76"/>
      <c r="AA216" s="39"/>
      <c r="AB216" s="39"/>
      <c r="AC216" s="54" t="s">
        <v>725</v>
      </c>
      <c r="AD216" s="56"/>
      <c r="AE216" s="32"/>
      <c r="AF216" s="34"/>
    </row>
    <row r="217" spans="1:32" ht="105" customHeight="1">
      <c r="A217" s="50">
        <v>77</v>
      </c>
      <c r="B217" s="131" t="s">
        <v>517</v>
      </c>
      <c r="C217" s="51" t="s">
        <v>141</v>
      </c>
      <c r="D217" s="68" t="s">
        <v>509</v>
      </c>
      <c r="E217" s="51" t="s">
        <v>614</v>
      </c>
      <c r="F217" s="55">
        <v>8</v>
      </c>
      <c r="G217" s="39"/>
      <c r="H217" s="55"/>
      <c r="I217" s="55"/>
      <c r="J217" s="55"/>
      <c r="K217" s="55" t="s">
        <v>175</v>
      </c>
      <c r="L217" s="55" t="s">
        <v>175</v>
      </c>
      <c r="M217" s="39"/>
      <c r="N217" s="39"/>
      <c r="O217" s="55"/>
      <c r="P217" s="55"/>
      <c r="Q217" s="55"/>
      <c r="R217" s="55"/>
      <c r="S217" s="55"/>
      <c r="T217" s="39"/>
      <c r="U217" s="39"/>
      <c r="V217" s="55" t="s">
        <v>246</v>
      </c>
      <c r="W217" s="55"/>
      <c r="X217" s="55"/>
      <c r="Y217" s="55"/>
      <c r="Z217" s="55"/>
      <c r="AA217" s="39"/>
      <c r="AB217" s="39"/>
      <c r="AC217" s="54"/>
      <c r="AD217" s="56"/>
      <c r="AE217" s="32"/>
      <c r="AF217" s="34"/>
    </row>
    <row r="218" spans="1:32" ht="105" customHeight="1">
      <c r="A218" s="50">
        <v>77</v>
      </c>
      <c r="B218" s="131" t="s">
        <v>517</v>
      </c>
      <c r="C218" s="51" t="s">
        <v>130</v>
      </c>
      <c r="D218" s="68" t="s">
        <v>124</v>
      </c>
      <c r="E218" s="51" t="s">
        <v>558</v>
      </c>
      <c r="F218" s="55">
        <v>8</v>
      </c>
      <c r="G218" s="39"/>
      <c r="H218" s="55"/>
      <c r="I218" s="55"/>
      <c r="J218" s="55"/>
      <c r="K218" s="55"/>
      <c r="L218" s="55"/>
      <c r="M218" s="39"/>
      <c r="N218" s="39"/>
      <c r="O218" s="55"/>
      <c r="P218" s="55"/>
      <c r="Q218" s="55"/>
      <c r="R218" s="55"/>
      <c r="S218" s="55"/>
      <c r="T218" s="39"/>
      <c r="U218" s="39"/>
      <c r="V218" s="55"/>
      <c r="W218" s="55" t="s">
        <v>194</v>
      </c>
      <c r="X218" s="55" t="s">
        <v>194</v>
      </c>
      <c r="Y218" s="55" t="s">
        <v>194</v>
      </c>
      <c r="Z218" s="55" t="s">
        <v>194</v>
      </c>
      <c r="AA218" s="39"/>
      <c r="AB218" s="39"/>
      <c r="AC218" s="54"/>
      <c r="AD218" s="56"/>
      <c r="AE218" s="32"/>
      <c r="AF218" s="34"/>
    </row>
    <row r="219" spans="1:32" ht="105" customHeight="1">
      <c r="A219" s="50">
        <v>78</v>
      </c>
      <c r="B219" s="131" t="s">
        <v>518</v>
      </c>
      <c r="C219" s="51" t="s">
        <v>18</v>
      </c>
      <c r="D219" s="52" t="s">
        <v>19</v>
      </c>
      <c r="E219" s="53"/>
      <c r="F219" s="54"/>
      <c r="G219" s="39"/>
      <c r="H219" s="54"/>
      <c r="I219" s="54"/>
      <c r="J219" s="54"/>
      <c r="K219" s="54"/>
      <c r="L219" s="54"/>
      <c r="M219" s="39"/>
      <c r="N219" s="39"/>
      <c r="O219" s="55"/>
      <c r="P219" s="55"/>
      <c r="Q219" s="55"/>
      <c r="R219" s="55"/>
      <c r="S219" s="55"/>
      <c r="T219" s="39"/>
      <c r="U219" s="39"/>
      <c r="V219" s="55"/>
      <c r="W219" s="54"/>
      <c r="X219" s="55"/>
      <c r="Y219" s="54"/>
      <c r="Z219" s="54"/>
      <c r="AA219" s="39"/>
      <c r="AB219" s="39"/>
      <c r="AC219" s="54"/>
      <c r="AD219" s="56"/>
      <c r="AE219" s="32"/>
      <c r="AF219" s="34"/>
    </row>
    <row r="220" spans="1:32" ht="105" customHeight="1">
      <c r="A220" s="50">
        <v>78</v>
      </c>
      <c r="B220" s="131" t="s">
        <v>518</v>
      </c>
      <c r="C220" s="55" t="s">
        <v>726</v>
      </c>
      <c r="D220" s="51" t="s">
        <v>705</v>
      </c>
      <c r="E220" s="53" t="s">
        <v>727</v>
      </c>
      <c r="F220" s="54"/>
      <c r="G220" s="39"/>
      <c r="H220" s="54"/>
      <c r="I220" s="54"/>
      <c r="J220" s="54"/>
      <c r="K220" s="54"/>
      <c r="L220" s="54"/>
      <c r="M220" s="39"/>
      <c r="N220" s="39"/>
      <c r="O220" s="55" t="s">
        <v>728</v>
      </c>
      <c r="P220" s="55" t="s">
        <v>728</v>
      </c>
      <c r="Q220" s="55" t="s">
        <v>728</v>
      </c>
      <c r="R220" s="55" t="s">
        <v>728</v>
      </c>
      <c r="S220" s="55" t="s">
        <v>728</v>
      </c>
      <c r="T220" s="55" t="s">
        <v>728</v>
      </c>
      <c r="U220" s="55" t="s">
        <v>728</v>
      </c>
      <c r="V220" s="55"/>
      <c r="W220" s="54"/>
      <c r="X220" s="55"/>
      <c r="Y220" s="76"/>
      <c r="Z220" s="76"/>
      <c r="AA220" s="39"/>
      <c r="AB220" s="39"/>
      <c r="AC220" s="54" t="s">
        <v>725</v>
      </c>
      <c r="AD220" s="56"/>
      <c r="AE220" s="32"/>
      <c r="AF220" s="34"/>
    </row>
    <row r="221" spans="1:32" ht="105" customHeight="1">
      <c r="A221" s="50">
        <v>78</v>
      </c>
      <c r="B221" s="131" t="s">
        <v>518</v>
      </c>
      <c r="C221" s="51" t="s">
        <v>528</v>
      </c>
      <c r="D221" s="51" t="s">
        <v>688</v>
      </c>
      <c r="E221" s="53" t="s">
        <v>670</v>
      </c>
      <c r="F221" s="54">
        <v>8</v>
      </c>
      <c r="G221" s="39"/>
      <c r="H221" s="55"/>
      <c r="I221" s="55"/>
      <c r="J221" s="55" t="s">
        <v>246</v>
      </c>
      <c r="K221" s="55" t="s">
        <v>246</v>
      </c>
      <c r="L221" s="55" t="s">
        <v>246</v>
      </c>
      <c r="M221" s="39"/>
      <c r="N221" s="39"/>
      <c r="O221" s="55"/>
      <c r="P221" s="55"/>
      <c r="Q221" s="55"/>
      <c r="R221" s="55"/>
      <c r="S221" s="55"/>
      <c r="T221" s="39"/>
      <c r="U221" s="39"/>
      <c r="V221" s="55"/>
      <c r="W221" s="55"/>
      <c r="X221" s="55" t="s">
        <v>246</v>
      </c>
      <c r="Y221" s="55" t="s">
        <v>246</v>
      </c>
      <c r="Z221" s="55" t="s">
        <v>246</v>
      </c>
      <c r="AA221" s="39"/>
      <c r="AB221" s="39"/>
      <c r="AC221" s="54"/>
      <c r="AD221" s="56"/>
      <c r="AE221" s="32"/>
      <c r="AF221" s="34"/>
    </row>
    <row r="222" spans="1:32" ht="105" customHeight="1">
      <c r="A222" s="50">
        <v>78</v>
      </c>
      <c r="B222" s="131" t="s">
        <v>518</v>
      </c>
      <c r="C222" s="51" t="s">
        <v>161</v>
      </c>
      <c r="D222" s="51" t="s">
        <v>513</v>
      </c>
      <c r="E222" s="53" t="s">
        <v>685</v>
      </c>
      <c r="F222" s="54">
        <v>8</v>
      </c>
      <c r="G222" s="39"/>
      <c r="H222" s="55" t="s">
        <v>241</v>
      </c>
      <c r="I222" s="55" t="s">
        <v>241</v>
      </c>
      <c r="J222" s="54"/>
      <c r="K222" s="55"/>
      <c r="L222" s="55"/>
      <c r="M222" s="39"/>
      <c r="N222" s="39"/>
      <c r="O222" s="55"/>
      <c r="P222" s="55"/>
      <c r="Q222" s="55"/>
      <c r="R222" s="55"/>
      <c r="S222" s="55"/>
      <c r="T222" s="39"/>
      <c r="U222" s="39"/>
      <c r="V222" s="55" t="s">
        <v>241</v>
      </c>
      <c r="W222" s="55" t="s">
        <v>241</v>
      </c>
      <c r="X222" s="55"/>
      <c r="Y222" s="55"/>
      <c r="Z222" s="55"/>
      <c r="AA222" s="39"/>
      <c r="AB222" s="39"/>
      <c r="AC222" s="54"/>
      <c r="AD222" s="56"/>
      <c r="AE222" s="32"/>
      <c r="AF222" s="34"/>
    </row>
    <row r="223" spans="1:32" ht="105" customHeight="1">
      <c r="A223" s="50">
        <v>78</v>
      </c>
      <c r="B223" s="131" t="s">
        <v>613</v>
      </c>
      <c r="C223" s="51" t="s">
        <v>18</v>
      </c>
      <c r="D223" s="52" t="s">
        <v>19</v>
      </c>
      <c r="E223" s="53"/>
      <c r="F223" s="54"/>
      <c r="G223" s="39"/>
      <c r="H223" s="54"/>
      <c r="I223" s="54"/>
      <c r="J223" s="54"/>
      <c r="K223" s="54"/>
      <c r="L223" s="54"/>
      <c r="M223" s="39"/>
      <c r="N223" s="39"/>
      <c r="O223" s="55"/>
      <c r="P223" s="55"/>
      <c r="Q223" s="55"/>
      <c r="R223" s="55"/>
      <c r="S223" s="55"/>
      <c r="T223" s="39"/>
      <c r="U223" s="39"/>
      <c r="V223" s="55"/>
      <c r="W223" s="54"/>
      <c r="X223" s="55"/>
      <c r="Y223" s="54"/>
      <c r="Z223" s="54"/>
      <c r="AA223" s="39"/>
      <c r="AB223" s="39"/>
      <c r="AC223" s="54"/>
      <c r="AD223" s="56"/>
      <c r="AE223" s="32"/>
      <c r="AF223" s="34"/>
    </row>
    <row r="224" spans="1:32" ht="105" customHeight="1">
      <c r="A224" s="50">
        <v>78</v>
      </c>
      <c r="B224" s="131" t="s">
        <v>613</v>
      </c>
      <c r="C224" s="55" t="s">
        <v>726</v>
      </c>
      <c r="D224" s="51" t="s">
        <v>705</v>
      </c>
      <c r="E224" s="53" t="s">
        <v>727</v>
      </c>
      <c r="F224" s="54"/>
      <c r="G224" s="39"/>
      <c r="H224" s="54"/>
      <c r="I224" s="54"/>
      <c r="J224" s="54"/>
      <c r="K224" s="54"/>
      <c r="L224" s="54"/>
      <c r="M224" s="39"/>
      <c r="N224" s="39"/>
      <c r="O224" s="55" t="s">
        <v>728</v>
      </c>
      <c r="P224" s="55" t="s">
        <v>728</v>
      </c>
      <c r="Q224" s="55" t="s">
        <v>728</v>
      </c>
      <c r="R224" s="55" t="s">
        <v>728</v>
      </c>
      <c r="S224" s="55" t="s">
        <v>728</v>
      </c>
      <c r="T224" s="55" t="s">
        <v>728</v>
      </c>
      <c r="U224" s="55" t="s">
        <v>728</v>
      </c>
      <c r="V224" s="55"/>
      <c r="W224" s="54"/>
      <c r="X224" s="55"/>
      <c r="Y224" s="76"/>
      <c r="Z224" s="76"/>
      <c r="AA224" s="39"/>
      <c r="AB224" s="39"/>
      <c r="AC224" s="54" t="s">
        <v>725</v>
      </c>
      <c r="AD224" s="56"/>
      <c r="AE224" s="32"/>
      <c r="AF224" s="34"/>
    </row>
    <row r="225" spans="1:32" ht="105" customHeight="1">
      <c r="A225" s="50">
        <v>78</v>
      </c>
      <c r="B225" s="131" t="s">
        <v>613</v>
      </c>
      <c r="C225" s="51" t="s">
        <v>112</v>
      </c>
      <c r="D225" s="51" t="s">
        <v>593</v>
      </c>
      <c r="E225" s="53" t="s">
        <v>558</v>
      </c>
      <c r="F225" s="54">
        <v>8</v>
      </c>
      <c r="G225" s="39"/>
      <c r="H225" s="121"/>
      <c r="I225" s="121"/>
      <c r="J225" s="54"/>
      <c r="K225" s="54"/>
      <c r="L225" s="54"/>
      <c r="M225" s="39"/>
      <c r="N225" s="39"/>
      <c r="O225" s="121"/>
      <c r="P225" s="121"/>
      <c r="Q225" s="54"/>
      <c r="R225" s="54"/>
      <c r="S225" s="54"/>
      <c r="T225" s="39"/>
      <c r="U225" s="39"/>
      <c r="V225" s="121" t="s">
        <v>113</v>
      </c>
      <c r="W225" s="121" t="s">
        <v>113</v>
      </c>
      <c r="X225" s="121"/>
      <c r="Y225" s="55"/>
      <c r="Z225" s="55"/>
      <c r="AA225" s="39"/>
      <c r="AB225" s="39"/>
      <c r="AC225" s="54"/>
      <c r="AD225" s="56"/>
      <c r="AE225" s="32"/>
      <c r="AF225" s="34"/>
    </row>
    <row r="226" spans="1:32" ht="105" customHeight="1">
      <c r="A226" s="50">
        <v>78</v>
      </c>
      <c r="B226" s="131" t="s">
        <v>613</v>
      </c>
      <c r="C226" s="25" t="s">
        <v>461</v>
      </c>
      <c r="D226" s="25" t="s">
        <v>35</v>
      </c>
      <c r="E226" s="25" t="s">
        <v>179</v>
      </c>
      <c r="F226" s="55">
        <v>5</v>
      </c>
      <c r="G226" s="39"/>
      <c r="H226" s="55"/>
      <c r="I226" s="55"/>
      <c r="J226" s="55"/>
      <c r="K226" s="55"/>
      <c r="L226" s="55"/>
      <c r="M226" s="39"/>
      <c r="N226" s="39"/>
      <c r="O226" s="55"/>
      <c r="P226" s="55"/>
      <c r="Q226" s="55"/>
      <c r="R226" s="55"/>
      <c r="S226" s="55"/>
      <c r="T226" s="39"/>
      <c r="U226" s="39"/>
      <c r="V226" s="55"/>
      <c r="W226" s="55"/>
      <c r="X226" s="55"/>
      <c r="Y226" s="55" t="s">
        <v>64</v>
      </c>
      <c r="Z226" s="55"/>
      <c r="AA226" s="39"/>
      <c r="AB226" s="39"/>
      <c r="AC226" s="54"/>
      <c r="AD226" s="56"/>
      <c r="AE226" s="32"/>
      <c r="AF226" s="34"/>
    </row>
    <row r="227" spans="1:32" ht="105" customHeight="1">
      <c r="A227" s="50">
        <v>79</v>
      </c>
      <c r="B227" s="131" t="s">
        <v>547</v>
      </c>
      <c r="C227" s="51" t="s">
        <v>126</v>
      </c>
      <c r="D227" s="51" t="s">
        <v>596</v>
      </c>
      <c r="E227" s="51" t="s">
        <v>609</v>
      </c>
      <c r="F227" s="55">
        <v>8</v>
      </c>
      <c r="G227" s="39"/>
      <c r="H227" s="54"/>
      <c r="I227" s="54"/>
      <c r="J227" s="54"/>
      <c r="K227" s="54" t="s">
        <v>143</v>
      </c>
      <c r="L227" s="54" t="s">
        <v>143</v>
      </c>
      <c r="M227" s="39"/>
      <c r="N227" s="39"/>
      <c r="O227" s="54"/>
      <c r="P227" s="54"/>
      <c r="Q227" s="54" t="s">
        <v>143</v>
      </c>
      <c r="R227" s="54" t="s">
        <v>143</v>
      </c>
      <c r="S227" s="54" t="s">
        <v>143</v>
      </c>
      <c r="T227" s="39"/>
      <c r="U227" s="39"/>
      <c r="V227" s="55"/>
      <c r="W227" s="54"/>
      <c r="X227" s="54"/>
      <c r="Y227" s="54"/>
      <c r="Z227" s="55"/>
      <c r="AA227" s="39"/>
      <c r="AB227" s="39"/>
      <c r="AC227" s="54"/>
      <c r="AD227" s="56"/>
      <c r="AE227" s="32"/>
      <c r="AF227" s="34"/>
    </row>
    <row r="228" spans="1:32" ht="105" customHeight="1">
      <c r="A228" s="50">
        <v>79</v>
      </c>
      <c r="B228" s="131" t="s">
        <v>547</v>
      </c>
      <c r="C228" s="51" t="s">
        <v>126</v>
      </c>
      <c r="D228" s="51" t="s">
        <v>596</v>
      </c>
      <c r="E228" s="51" t="s">
        <v>455</v>
      </c>
      <c r="F228" s="55">
        <v>4</v>
      </c>
      <c r="G228" s="39"/>
      <c r="H228" s="55"/>
      <c r="I228" s="55"/>
      <c r="J228" s="55"/>
      <c r="K228" s="55"/>
      <c r="L228" s="55"/>
      <c r="M228" s="39"/>
      <c r="N228" s="39"/>
      <c r="O228" s="55"/>
      <c r="P228" s="55"/>
      <c r="Q228" s="55"/>
      <c r="R228" s="55"/>
      <c r="S228" s="55"/>
      <c r="T228" s="39"/>
      <c r="U228" s="39"/>
      <c r="V228" s="54" t="s">
        <v>143</v>
      </c>
      <c r="W228" s="54"/>
      <c r="X228" s="55"/>
      <c r="Y228" s="55"/>
      <c r="Z228" s="55"/>
      <c r="AA228" s="39"/>
      <c r="AB228" s="39"/>
      <c r="AC228" s="54" t="s">
        <v>609</v>
      </c>
      <c r="AD228" s="56"/>
      <c r="AE228" s="32"/>
      <c r="AF228" s="34"/>
    </row>
    <row r="229" spans="1:32" ht="105" customHeight="1">
      <c r="A229" s="50">
        <v>79</v>
      </c>
      <c r="B229" s="131" t="s">
        <v>547</v>
      </c>
      <c r="C229" s="51" t="s">
        <v>168</v>
      </c>
      <c r="D229" s="51" t="s">
        <v>596</v>
      </c>
      <c r="E229" s="51" t="s">
        <v>455</v>
      </c>
      <c r="F229" s="55">
        <v>4</v>
      </c>
      <c r="G229" s="39"/>
      <c r="H229" s="55"/>
      <c r="I229" s="55"/>
      <c r="J229" s="55"/>
      <c r="K229" s="55"/>
      <c r="L229" s="55"/>
      <c r="M229" s="39"/>
      <c r="N229" s="39"/>
      <c r="O229" s="55"/>
      <c r="P229" s="55"/>
      <c r="Q229" s="55"/>
      <c r="R229" s="55"/>
      <c r="S229" s="55"/>
      <c r="T229" s="39"/>
      <c r="U229" s="39"/>
      <c r="V229" s="54" t="s">
        <v>143</v>
      </c>
      <c r="W229" s="54"/>
      <c r="X229" s="55"/>
      <c r="Y229" s="55"/>
      <c r="Z229" s="55"/>
      <c r="AA229" s="39"/>
      <c r="AB229" s="39"/>
      <c r="AC229" s="54" t="s">
        <v>609</v>
      </c>
      <c r="AD229" s="56"/>
      <c r="AE229" s="32"/>
      <c r="AF229" s="34"/>
    </row>
    <row r="230" spans="1:32" ht="105" customHeight="1">
      <c r="A230" s="50">
        <v>79</v>
      </c>
      <c r="B230" s="131" t="s">
        <v>547</v>
      </c>
      <c r="C230" s="51" t="s">
        <v>50</v>
      </c>
      <c r="D230" s="51" t="s">
        <v>709</v>
      </c>
      <c r="E230" s="51" t="s">
        <v>551</v>
      </c>
      <c r="F230" s="55">
        <v>8</v>
      </c>
      <c r="G230" s="39"/>
      <c r="H230" s="55"/>
      <c r="I230" s="55"/>
      <c r="J230" s="55"/>
      <c r="K230" s="55"/>
      <c r="L230" s="55"/>
      <c r="M230" s="39"/>
      <c r="N230" s="39"/>
      <c r="O230" s="55"/>
      <c r="P230" s="55"/>
      <c r="Q230" s="55"/>
      <c r="R230" s="55"/>
      <c r="S230" s="55"/>
      <c r="T230" s="39"/>
      <c r="U230" s="39"/>
      <c r="V230" s="55"/>
      <c r="W230" s="29"/>
      <c r="X230" s="29" t="s">
        <v>84</v>
      </c>
      <c r="Y230" s="29" t="s">
        <v>84</v>
      </c>
      <c r="Z230" s="29" t="s">
        <v>84</v>
      </c>
      <c r="AA230" s="39"/>
      <c r="AB230" s="39"/>
      <c r="AC230" s="54"/>
      <c r="AD230" s="56"/>
      <c r="AE230" s="32"/>
      <c r="AF230" s="34"/>
    </row>
    <row r="231" spans="1:32" ht="105" customHeight="1">
      <c r="A231" s="50">
        <v>79</v>
      </c>
      <c r="B231" s="131" t="s">
        <v>547</v>
      </c>
      <c r="C231" s="53" t="s">
        <v>46</v>
      </c>
      <c r="D231" s="51" t="s">
        <v>679</v>
      </c>
      <c r="E231" s="51" t="s">
        <v>179</v>
      </c>
      <c r="F231" s="55">
        <v>5</v>
      </c>
      <c r="G231" s="39"/>
      <c r="H231" s="55" t="s">
        <v>47</v>
      </c>
      <c r="I231" s="55" t="s">
        <v>47</v>
      </c>
      <c r="J231" s="55" t="s">
        <v>47</v>
      </c>
      <c r="K231" s="54"/>
      <c r="L231" s="54"/>
      <c r="M231" s="39"/>
      <c r="N231" s="39"/>
      <c r="O231" s="55" t="s">
        <v>47</v>
      </c>
      <c r="P231" s="55" t="s">
        <v>47</v>
      </c>
      <c r="Q231" s="55"/>
      <c r="R231" s="54"/>
      <c r="S231" s="55"/>
      <c r="T231" s="39"/>
      <c r="U231" s="39"/>
      <c r="V231" s="55"/>
      <c r="W231" s="55" t="s">
        <v>47</v>
      </c>
      <c r="X231" s="55"/>
      <c r="Y231" s="55"/>
      <c r="Z231" s="55"/>
      <c r="AA231" s="39"/>
      <c r="AB231" s="39"/>
      <c r="AC231" s="54" t="s">
        <v>732</v>
      </c>
      <c r="AD231" s="56"/>
      <c r="AE231" s="32"/>
      <c r="AF231" s="34"/>
    </row>
    <row r="232" spans="1:32" ht="105" customHeight="1">
      <c r="A232" s="50">
        <v>80</v>
      </c>
      <c r="B232" s="131" t="s">
        <v>548</v>
      </c>
      <c r="C232" s="51" t="s">
        <v>31</v>
      </c>
      <c r="D232" s="51" t="s">
        <v>32</v>
      </c>
      <c r="E232" s="53" t="s">
        <v>455</v>
      </c>
      <c r="F232" s="54">
        <v>2</v>
      </c>
      <c r="G232" s="39"/>
      <c r="H232" s="54"/>
      <c r="I232" s="55"/>
      <c r="J232" s="55"/>
      <c r="K232" s="55"/>
      <c r="L232" s="55"/>
      <c r="M232" s="39"/>
      <c r="N232" s="39"/>
      <c r="O232" s="55"/>
      <c r="P232" s="55"/>
      <c r="Q232" s="55"/>
      <c r="R232" s="55"/>
      <c r="S232" s="55"/>
      <c r="T232" s="39"/>
      <c r="U232" s="39"/>
      <c r="V232" s="55"/>
      <c r="W232" s="55"/>
      <c r="X232" s="55"/>
      <c r="Y232" s="55"/>
      <c r="Z232" s="55" t="s">
        <v>187</v>
      </c>
      <c r="AA232" s="39"/>
      <c r="AB232" s="39"/>
      <c r="AC232" s="54" t="s">
        <v>453</v>
      </c>
      <c r="AD232" s="56"/>
      <c r="AE232" s="32"/>
      <c r="AF232" s="34"/>
    </row>
    <row r="233" spans="1:32" ht="105" customHeight="1">
      <c r="A233" s="50">
        <v>80</v>
      </c>
      <c r="B233" s="131" t="s">
        <v>548</v>
      </c>
      <c r="C233" s="25" t="s">
        <v>92</v>
      </c>
      <c r="D233" s="51" t="s">
        <v>32</v>
      </c>
      <c r="E233" s="53" t="s">
        <v>455</v>
      </c>
      <c r="F233" s="54">
        <v>2</v>
      </c>
      <c r="G233" s="39"/>
      <c r="H233" s="54"/>
      <c r="I233" s="55"/>
      <c r="J233" s="55"/>
      <c r="K233" s="55"/>
      <c r="L233" s="55"/>
      <c r="M233" s="39"/>
      <c r="N233" s="39"/>
      <c r="O233" s="55"/>
      <c r="P233" s="55"/>
      <c r="Q233" s="55"/>
      <c r="R233" s="55"/>
      <c r="S233" s="55"/>
      <c r="T233" s="39"/>
      <c r="U233" s="39"/>
      <c r="V233" s="55"/>
      <c r="W233" s="55"/>
      <c r="X233" s="55"/>
      <c r="Y233" s="55"/>
      <c r="Z233" s="55" t="s">
        <v>187</v>
      </c>
      <c r="AA233" s="39"/>
      <c r="AB233" s="39"/>
      <c r="AC233" s="54" t="s">
        <v>453</v>
      </c>
      <c r="AD233" s="56"/>
      <c r="AE233" s="32"/>
      <c r="AF233" s="34"/>
    </row>
    <row r="234" spans="1:32" ht="105" customHeight="1">
      <c r="A234" s="50">
        <v>80</v>
      </c>
      <c r="B234" s="131" t="s">
        <v>548</v>
      </c>
      <c r="C234" s="53" t="s">
        <v>46</v>
      </c>
      <c r="D234" s="51" t="s">
        <v>35</v>
      </c>
      <c r="E234" s="53" t="s">
        <v>179</v>
      </c>
      <c r="F234" s="54">
        <v>5</v>
      </c>
      <c r="G234" s="39"/>
      <c r="H234" s="55" t="s">
        <v>47</v>
      </c>
      <c r="I234" s="55" t="s">
        <v>47</v>
      </c>
      <c r="J234" s="55" t="s">
        <v>47</v>
      </c>
      <c r="K234" s="54"/>
      <c r="L234" s="54"/>
      <c r="M234" s="39"/>
      <c r="N234" s="39"/>
      <c r="O234" s="55" t="s">
        <v>47</v>
      </c>
      <c r="P234" s="55" t="s">
        <v>47</v>
      </c>
      <c r="Q234" s="55"/>
      <c r="R234" s="55"/>
      <c r="S234" s="55"/>
      <c r="T234" s="39"/>
      <c r="U234" s="39"/>
      <c r="V234" s="55"/>
      <c r="W234" s="55" t="s">
        <v>47</v>
      </c>
      <c r="X234" s="55"/>
      <c r="Y234" s="55"/>
      <c r="Z234" s="55"/>
      <c r="AA234" s="39"/>
      <c r="AB234" s="39"/>
      <c r="AC234" s="54" t="s">
        <v>733</v>
      </c>
      <c r="AD234" s="56"/>
      <c r="AE234" s="32"/>
      <c r="AF234" s="34"/>
    </row>
    <row r="235" spans="1:32" ht="105" customHeight="1">
      <c r="A235" s="50">
        <v>80</v>
      </c>
      <c r="B235" s="131" t="s">
        <v>548</v>
      </c>
      <c r="C235" s="53" t="s">
        <v>318</v>
      </c>
      <c r="D235" s="51" t="s">
        <v>709</v>
      </c>
      <c r="E235" s="53" t="s">
        <v>551</v>
      </c>
      <c r="F235" s="54">
        <v>8</v>
      </c>
      <c r="G235" s="39"/>
      <c r="H235" s="55"/>
      <c r="I235" s="55"/>
      <c r="J235" s="55"/>
      <c r="K235" s="55" t="s">
        <v>30</v>
      </c>
      <c r="L235" s="54"/>
      <c r="M235" s="39"/>
      <c r="N235" s="39"/>
      <c r="O235" s="55"/>
      <c r="P235" s="55"/>
      <c r="Q235" s="55" t="s">
        <v>30</v>
      </c>
      <c r="R235" s="55" t="s">
        <v>30</v>
      </c>
      <c r="S235" s="55"/>
      <c r="T235" s="39"/>
      <c r="U235" s="39"/>
      <c r="V235" s="55" t="s">
        <v>30</v>
      </c>
      <c r="W235" s="55"/>
      <c r="X235" s="55" t="s">
        <v>84</v>
      </c>
      <c r="Y235" s="55" t="s">
        <v>84</v>
      </c>
      <c r="Z235" s="55"/>
      <c r="AA235" s="39"/>
      <c r="AB235" s="39"/>
      <c r="AC235" s="54"/>
      <c r="AD235" s="56"/>
      <c r="AE235" s="32"/>
      <c r="AF235" s="34"/>
    </row>
    <row r="236" spans="1:32" ht="105" customHeight="1">
      <c r="A236" s="50">
        <v>80</v>
      </c>
      <c r="B236" s="131" t="s">
        <v>548</v>
      </c>
      <c r="C236" s="53" t="s">
        <v>111</v>
      </c>
      <c r="D236" s="51" t="s">
        <v>29</v>
      </c>
      <c r="E236" s="53" t="s">
        <v>735</v>
      </c>
      <c r="F236" s="54"/>
      <c r="G236" s="39"/>
      <c r="H236" s="54"/>
      <c r="I236" s="54"/>
      <c r="J236" s="54"/>
      <c r="K236" s="54"/>
      <c r="L236" s="54"/>
      <c r="M236" s="39"/>
      <c r="N236" s="39"/>
      <c r="O236" s="55"/>
      <c r="P236" s="55"/>
      <c r="Q236" s="55"/>
      <c r="R236" s="55"/>
      <c r="S236" s="55" t="s">
        <v>736</v>
      </c>
      <c r="T236" s="39"/>
      <c r="U236" s="39"/>
      <c r="V236" s="55"/>
      <c r="W236" s="55"/>
      <c r="X236" s="55"/>
      <c r="Y236" s="55"/>
      <c r="Z236" s="55"/>
      <c r="AA236" s="39"/>
      <c r="AB236" s="39"/>
      <c r="AC236" s="54"/>
      <c r="AD236" s="56"/>
      <c r="AE236" s="32"/>
      <c r="AF236" s="34"/>
    </row>
    <row r="237" spans="1:32" ht="105" customHeight="1">
      <c r="A237" s="50">
        <v>81</v>
      </c>
      <c r="B237" s="131" t="s">
        <v>479</v>
      </c>
      <c r="C237" s="51"/>
      <c r="D237" s="53"/>
      <c r="E237" s="53" t="s">
        <v>677</v>
      </c>
      <c r="F237" s="54"/>
      <c r="G237" s="132"/>
      <c r="H237" s="132"/>
      <c r="I237" s="132"/>
      <c r="J237" s="132"/>
      <c r="K237" s="132"/>
      <c r="L237" s="132"/>
      <c r="M237" s="39"/>
      <c r="N237" s="39"/>
      <c r="O237" s="132"/>
      <c r="P237" s="132"/>
      <c r="Q237" s="132"/>
      <c r="R237" s="132"/>
      <c r="S237" s="132"/>
      <c r="T237" s="39"/>
      <c r="U237" s="39"/>
      <c r="V237" s="132"/>
      <c r="W237" s="132"/>
      <c r="X237" s="132"/>
      <c r="Y237" s="132"/>
      <c r="Z237" s="132"/>
      <c r="AA237" s="39"/>
      <c r="AB237" s="39"/>
      <c r="AC237" s="54"/>
      <c r="AD237" s="56"/>
      <c r="AE237" s="32"/>
      <c r="AF237" s="34"/>
    </row>
    <row r="238" spans="1:32" ht="105" customHeight="1">
      <c r="A238" s="50">
        <v>82</v>
      </c>
      <c r="B238" s="131" t="s">
        <v>482</v>
      </c>
      <c r="C238" s="51" t="s">
        <v>48</v>
      </c>
      <c r="D238" s="53" t="s">
        <v>576</v>
      </c>
      <c r="E238" s="53" t="s">
        <v>21</v>
      </c>
      <c r="F238" s="54"/>
      <c r="G238" s="67"/>
      <c r="H238" s="29"/>
      <c r="I238" s="29"/>
      <c r="J238" s="116"/>
      <c r="K238" s="116"/>
      <c r="L238" s="116"/>
      <c r="M238" s="39"/>
      <c r="N238" s="39"/>
      <c r="O238" s="29"/>
      <c r="P238" s="29"/>
      <c r="Q238" s="116"/>
      <c r="R238" s="116"/>
      <c r="S238" s="116"/>
      <c r="T238" s="39"/>
      <c r="U238" s="39"/>
      <c r="V238" s="55"/>
      <c r="W238" s="55"/>
      <c r="X238" s="116"/>
      <c r="Y238" s="116"/>
      <c r="Z238" s="116"/>
      <c r="AA238" s="39"/>
      <c r="AB238" s="39"/>
      <c r="AC238" s="54" t="s">
        <v>711</v>
      </c>
      <c r="AD238" s="56"/>
      <c r="AE238" s="32"/>
      <c r="AF238" s="34"/>
    </row>
    <row r="239" spans="1:32" ht="105" customHeight="1">
      <c r="A239" s="50">
        <v>82</v>
      </c>
      <c r="B239" s="131" t="s">
        <v>482</v>
      </c>
      <c r="C239" s="51" t="s">
        <v>180</v>
      </c>
      <c r="D239" s="53" t="s">
        <v>571</v>
      </c>
      <c r="E239" s="53" t="s">
        <v>704</v>
      </c>
      <c r="F239" s="54">
        <v>8</v>
      </c>
      <c r="G239" s="39"/>
      <c r="H239" s="29"/>
      <c r="I239" s="29"/>
      <c r="J239" s="116"/>
      <c r="K239" s="116" t="s">
        <v>181</v>
      </c>
      <c r="L239" s="116" t="s">
        <v>181</v>
      </c>
      <c r="M239" s="39"/>
      <c r="N239" s="39"/>
      <c r="O239" s="29"/>
      <c r="P239" s="29"/>
      <c r="Q239" s="116"/>
      <c r="R239" s="116" t="s">
        <v>181</v>
      </c>
      <c r="S239" s="116" t="s">
        <v>181</v>
      </c>
      <c r="T239" s="39"/>
      <c r="U239" s="39"/>
      <c r="V239" s="116" t="s">
        <v>181</v>
      </c>
      <c r="W239" s="116" t="s">
        <v>181</v>
      </c>
      <c r="X239" s="116"/>
      <c r="Y239" s="116"/>
      <c r="Z239" s="116"/>
      <c r="AA239" s="39"/>
      <c r="AB239" s="39"/>
      <c r="AC239" s="54"/>
      <c r="AD239" s="56"/>
      <c r="AE239" s="32"/>
      <c r="AF239" s="34"/>
    </row>
    <row r="240" spans="1:32" ht="105" customHeight="1">
      <c r="A240" s="50">
        <v>83</v>
      </c>
      <c r="B240" s="131" t="s">
        <v>544</v>
      </c>
      <c r="C240" s="51" t="s">
        <v>18</v>
      </c>
      <c r="D240" s="52" t="s">
        <v>19</v>
      </c>
      <c r="E240" s="53"/>
      <c r="F240" s="54"/>
      <c r="G240" s="39"/>
      <c r="H240" s="54"/>
      <c r="I240" s="54"/>
      <c r="J240" s="54"/>
      <c r="K240" s="54"/>
      <c r="L240" s="54"/>
      <c r="M240" s="39"/>
      <c r="N240" s="39"/>
      <c r="O240" s="51"/>
      <c r="P240" s="51"/>
      <c r="Q240" s="51"/>
      <c r="R240" s="51"/>
      <c r="S240" s="29"/>
      <c r="T240" s="29"/>
      <c r="U240" s="39"/>
      <c r="V240" s="51"/>
      <c r="W240" s="51"/>
      <c r="X240" s="51"/>
      <c r="Y240" s="51"/>
      <c r="Z240" s="26"/>
      <c r="AA240" s="26"/>
      <c r="AB240" s="39"/>
      <c r="AC240" s="55"/>
      <c r="AD240" s="56"/>
      <c r="AE240" s="32"/>
      <c r="AF240" s="34"/>
    </row>
    <row r="241" spans="1:32" ht="105" customHeight="1">
      <c r="A241" s="50">
        <v>83</v>
      </c>
      <c r="B241" s="131" t="s">
        <v>544</v>
      </c>
      <c r="C241" s="51"/>
      <c r="D241" s="51"/>
      <c r="E241" s="53" t="s">
        <v>707</v>
      </c>
      <c r="F241" s="54"/>
      <c r="G241" s="39"/>
      <c r="H241" s="26" t="s">
        <v>664</v>
      </c>
      <c r="I241" s="26" t="s">
        <v>664</v>
      </c>
      <c r="J241" s="26" t="s">
        <v>664</v>
      </c>
      <c r="K241" s="26" t="s">
        <v>664</v>
      </c>
      <c r="L241" s="26" t="s">
        <v>664</v>
      </c>
      <c r="M241" s="39"/>
      <c r="N241" s="39"/>
      <c r="O241" s="51"/>
      <c r="P241" s="51"/>
      <c r="Q241" s="51"/>
      <c r="R241" s="51"/>
      <c r="S241" s="29"/>
      <c r="T241" s="29"/>
      <c r="U241" s="39"/>
      <c r="V241" s="51"/>
      <c r="W241" s="51"/>
      <c r="X241" s="51"/>
      <c r="Y241" s="51"/>
      <c r="Z241" s="26"/>
      <c r="AA241" s="26"/>
      <c r="AB241" s="39"/>
      <c r="AC241" s="55"/>
      <c r="AD241" s="56"/>
      <c r="AE241" s="32"/>
      <c r="AF241" s="34"/>
    </row>
    <row r="242" spans="1:32" ht="105" customHeight="1">
      <c r="A242" s="50">
        <v>83</v>
      </c>
      <c r="B242" s="131" t="s">
        <v>544</v>
      </c>
      <c r="C242" s="51" t="s">
        <v>510</v>
      </c>
      <c r="D242" s="51" t="s">
        <v>23</v>
      </c>
      <c r="E242" s="53" t="s">
        <v>24</v>
      </c>
      <c r="F242" s="54">
        <v>5</v>
      </c>
      <c r="G242" s="39"/>
      <c r="H242" s="26"/>
      <c r="I242" s="26"/>
      <c r="J242" s="26"/>
      <c r="K242" s="26"/>
      <c r="L242" s="26"/>
      <c r="M242" s="39"/>
      <c r="N242" s="39"/>
      <c r="O242" s="26" t="s">
        <v>710</v>
      </c>
      <c r="P242" s="26" t="s">
        <v>710</v>
      </c>
      <c r="Q242" s="51"/>
      <c r="R242" s="26"/>
      <c r="S242" s="29"/>
      <c r="T242" s="29"/>
      <c r="U242" s="39"/>
      <c r="V242" s="26" t="s">
        <v>710</v>
      </c>
      <c r="W242" s="26" t="s">
        <v>710</v>
      </c>
      <c r="X242" s="51"/>
      <c r="Y242" s="26"/>
      <c r="Z242" s="26"/>
      <c r="AA242" s="26"/>
      <c r="AB242" s="39"/>
      <c r="AC242" s="55"/>
      <c r="AD242" s="56"/>
      <c r="AE242" s="32"/>
      <c r="AF242" s="34"/>
    </row>
    <row r="243" spans="1:32" ht="105" customHeight="1">
      <c r="A243" s="50">
        <v>83</v>
      </c>
      <c r="B243" s="131" t="s">
        <v>544</v>
      </c>
      <c r="C243" s="51" t="s">
        <v>95</v>
      </c>
      <c r="D243" s="51" t="s">
        <v>705</v>
      </c>
      <c r="E243" s="51" t="s">
        <v>706</v>
      </c>
      <c r="F243" s="55">
        <v>5</v>
      </c>
      <c r="G243" s="39"/>
      <c r="H243" s="26"/>
      <c r="I243" s="26"/>
      <c r="J243" s="26"/>
      <c r="K243" s="26"/>
      <c r="L243" s="29"/>
      <c r="M243" s="39"/>
      <c r="N243" s="39"/>
      <c r="O243" s="26"/>
      <c r="P243" s="26"/>
      <c r="Q243" s="26" t="s">
        <v>710</v>
      </c>
      <c r="R243" s="26" t="s">
        <v>710</v>
      </c>
      <c r="S243" s="29"/>
      <c r="T243" s="29"/>
      <c r="U243" s="39"/>
      <c r="V243" s="26"/>
      <c r="W243" s="26"/>
      <c r="X243" s="26" t="s">
        <v>710</v>
      </c>
      <c r="Y243" s="26" t="s">
        <v>710</v>
      </c>
      <c r="Z243" s="26"/>
      <c r="AA243" s="26"/>
      <c r="AB243" s="39"/>
      <c r="AC243" s="59"/>
      <c r="AD243" s="56"/>
      <c r="AE243" s="32"/>
      <c r="AF243" s="34"/>
    </row>
    <row r="244" spans="1:32" ht="105" customHeight="1">
      <c r="A244" s="50">
        <v>83</v>
      </c>
      <c r="B244" s="131" t="s">
        <v>544</v>
      </c>
      <c r="C244" s="51" t="s">
        <v>318</v>
      </c>
      <c r="D244" s="53" t="s">
        <v>124</v>
      </c>
      <c r="E244" s="53" t="s">
        <v>598</v>
      </c>
      <c r="F244" s="54">
        <v>8</v>
      </c>
      <c r="G244" s="39"/>
      <c r="H244" s="62"/>
      <c r="I244" s="62"/>
      <c r="J244" s="29"/>
      <c r="K244" s="29"/>
      <c r="L244" s="26"/>
      <c r="M244" s="39"/>
      <c r="N244" s="39"/>
      <c r="O244" s="26"/>
      <c r="P244" s="26"/>
      <c r="Q244" s="26"/>
      <c r="R244" s="26"/>
      <c r="S244" s="26" t="s">
        <v>710</v>
      </c>
      <c r="T244" s="26" t="s">
        <v>710</v>
      </c>
      <c r="U244" s="39"/>
      <c r="V244" s="26"/>
      <c r="W244" s="26"/>
      <c r="X244" s="26"/>
      <c r="Y244" s="51"/>
      <c r="Z244" s="26" t="s">
        <v>710</v>
      </c>
      <c r="AA244" s="26" t="s">
        <v>710</v>
      </c>
      <c r="AB244" s="39"/>
      <c r="AC244" s="59"/>
      <c r="AD244" s="56"/>
      <c r="AE244" s="32"/>
      <c r="AF244" s="34"/>
    </row>
    <row r="245" spans="1:32" ht="105" customHeight="1">
      <c r="A245" s="50">
        <v>84</v>
      </c>
      <c r="B245" s="131" t="s">
        <v>574</v>
      </c>
      <c r="C245" s="51"/>
      <c r="D245" s="53"/>
      <c r="E245" s="53" t="s">
        <v>677</v>
      </c>
      <c r="F245" s="54"/>
      <c r="G245" s="132"/>
      <c r="H245" s="132"/>
      <c r="I245" s="132"/>
      <c r="J245" s="132"/>
      <c r="K245" s="132"/>
      <c r="L245" s="132"/>
      <c r="M245" s="39"/>
      <c r="N245" s="39"/>
      <c r="O245" s="132"/>
      <c r="P245" s="132"/>
      <c r="Q245" s="132"/>
      <c r="R245" s="132"/>
      <c r="S245" s="132"/>
      <c r="T245" s="39"/>
      <c r="U245" s="39"/>
      <c r="V245" s="132"/>
      <c r="W245" s="132"/>
      <c r="X245" s="132"/>
      <c r="Y245" s="132"/>
      <c r="Z245" s="132"/>
      <c r="AA245" s="39"/>
      <c r="AB245" s="39"/>
      <c r="AC245" s="54"/>
      <c r="AD245" s="56"/>
      <c r="AE245" s="32"/>
      <c r="AF245" s="34"/>
    </row>
    <row r="246" spans="1:32" ht="105" customHeight="1">
      <c r="A246" s="50">
        <v>85</v>
      </c>
      <c r="B246" s="131" t="s">
        <v>575</v>
      </c>
      <c r="C246" s="51"/>
      <c r="D246" s="53"/>
      <c r="E246" s="53" t="s">
        <v>677</v>
      </c>
      <c r="F246" s="54"/>
      <c r="G246" s="132"/>
      <c r="H246" s="132"/>
      <c r="I246" s="132"/>
      <c r="J246" s="132"/>
      <c r="K246" s="132"/>
      <c r="L246" s="132"/>
      <c r="M246" s="39"/>
      <c r="N246" s="39"/>
      <c r="O246" s="132"/>
      <c r="P246" s="132"/>
      <c r="Q246" s="132"/>
      <c r="R246" s="132"/>
      <c r="S246" s="132"/>
      <c r="T246" s="39"/>
      <c r="U246" s="39"/>
      <c r="V246" s="132"/>
      <c r="W246" s="132"/>
      <c r="X246" s="132"/>
      <c r="Y246" s="132"/>
      <c r="Z246" s="132"/>
      <c r="AA246" s="39"/>
      <c r="AB246" s="39"/>
      <c r="AC246" s="54"/>
      <c r="AD246" s="56"/>
      <c r="AE246" s="32"/>
      <c r="AF246" s="34"/>
    </row>
    <row r="247" spans="1:32" ht="105" customHeight="1">
      <c r="A247" s="50">
        <v>86</v>
      </c>
      <c r="B247" s="131" t="s">
        <v>483</v>
      </c>
      <c r="C247" s="51" t="s">
        <v>182</v>
      </c>
      <c r="D247" s="51" t="s">
        <v>571</v>
      </c>
      <c r="E247" s="53" t="s">
        <v>21</v>
      </c>
      <c r="F247" s="54">
        <v>8</v>
      </c>
      <c r="G247" s="67"/>
      <c r="H247" s="67"/>
      <c r="I247" s="67"/>
      <c r="J247" s="67"/>
      <c r="K247" s="67"/>
      <c r="L247" s="67"/>
      <c r="M247" s="39"/>
      <c r="N247" s="39"/>
      <c r="O247" s="67"/>
      <c r="P247" s="67"/>
      <c r="Q247" s="67"/>
      <c r="R247" s="67"/>
      <c r="S247" s="67"/>
      <c r="T247" s="39"/>
      <c r="U247" s="39"/>
      <c r="V247" s="67"/>
      <c r="W247" s="67"/>
      <c r="X247" s="67"/>
      <c r="Y247" s="67"/>
      <c r="Z247" s="67"/>
      <c r="AA247" s="67"/>
      <c r="AB247" s="39"/>
      <c r="AC247" s="54" t="s">
        <v>741</v>
      </c>
      <c r="AD247" s="56"/>
      <c r="AE247" s="32"/>
      <c r="AF247" s="34"/>
    </row>
    <row r="248" spans="1:32" ht="105" customHeight="1">
      <c r="A248" s="50">
        <v>87</v>
      </c>
      <c r="B248" s="131" t="s">
        <v>563</v>
      </c>
      <c r="C248" s="29" t="s">
        <v>726</v>
      </c>
      <c r="D248" s="25" t="s">
        <v>705</v>
      </c>
      <c r="E248" s="25" t="s">
        <v>727</v>
      </c>
      <c r="F248" s="55">
        <v>5</v>
      </c>
      <c r="G248" s="39"/>
      <c r="H248" s="55"/>
      <c r="I248" s="54"/>
      <c r="J248" s="54"/>
      <c r="K248" s="54"/>
      <c r="L248" s="55"/>
      <c r="M248" s="39"/>
      <c r="N248" s="39"/>
      <c r="O248" s="54" t="s">
        <v>728</v>
      </c>
      <c r="P248" s="54" t="s">
        <v>728</v>
      </c>
      <c r="Q248" s="54" t="s">
        <v>728</v>
      </c>
      <c r="R248" s="54" t="s">
        <v>728</v>
      </c>
      <c r="S248" s="54" t="s">
        <v>728</v>
      </c>
      <c r="T248" s="54" t="s">
        <v>728</v>
      </c>
      <c r="U248" s="54" t="s">
        <v>728</v>
      </c>
      <c r="V248" s="54"/>
      <c r="W248" s="54"/>
      <c r="X248" s="54"/>
      <c r="Y248" s="54"/>
      <c r="Z248" s="54"/>
      <c r="AA248" s="39"/>
      <c r="AB248" s="39"/>
      <c r="AC248" s="54" t="s">
        <v>725</v>
      </c>
      <c r="AD248" s="56"/>
      <c r="AE248" s="32"/>
      <c r="AF248" s="34"/>
    </row>
    <row r="249" spans="1:32" ht="105" customHeight="1">
      <c r="A249" s="50">
        <v>87</v>
      </c>
      <c r="B249" s="131" t="s">
        <v>563</v>
      </c>
      <c r="C249" s="77" t="s">
        <v>527</v>
      </c>
      <c r="D249" s="77" t="s">
        <v>581</v>
      </c>
      <c r="E249" s="77" t="s">
        <v>582</v>
      </c>
      <c r="F249" s="107">
        <v>8</v>
      </c>
      <c r="G249" s="80"/>
      <c r="H249" s="55"/>
      <c r="I249" s="54" t="s">
        <v>184</v>
      </c>
      <c r="J249" s="54"/>
      <c r="K249" s="107"/>
      <c r="L249" s="107"/>
      <c r="M249" s="80"/>
      <c r="N249" s="80"/>
      <c r="O249" s="55"/>
      <c r="P249" s="54"/>
      <c r="Q249" s="54"/>
      <c r="R249" s="55"/>
      <c r="S249" s="55"/>
      <c r="T249" s="39"/>
      <c r="U249" s="39"/>
      <c r="V249" s="55"/>
      <c r="W249" s="54"/>
      <c r="X249" s="54" t="s">
        <v>184</v>
      </c>
      <c r="Y249" s="54"/>
      <c r="Z249" s="54"/>
      <c r="AA249" s="39"/>
      <c r="AB249" s="39"/>
      <c r="AC249" s="54"/>
      <c r="AD249" s="56"/>
      <c r="AE249" s="32"/>
      <c r="AF249" s="34"/>
    </row>
    <row r="250" spans="1:32" ht="105" customHeight="1">
      <c r="A250" s="50">
        <v>87</v>
      </c>
      <c r="B250" s="131" t="s">
        <v>563</v>
      </c>
      <c r="C250" s="77" t="s">
        <v>185</v>
      </c>
      <c r="D250" s="78" t="s">
        <v>586</v>
      </c>
      <c r="E250" s="78" t="s">
        <v>585</v>
      </c>
      <c r="F250" s="79">
        <v>8</v>
      </c>
      <c r="G250" s="80"/>
      <c r="H250" s="54" t="s">
        <v>186</v>
      </c>
      <c r="I250" s="54"/>
      <c r="J250" s="54"/>
      <c r="K250" s="79"/>
      <c r="L250" s="79"/>
      <c r="M250" s="80"/>
      <c r="N250" s="80"/>
      <c r="O250" s="54"/>
      <c r="P250" s="54"/>
      <c r="Q250" s="54"/>
      <c r="R250" s="55"/>
      <c r="S250" s="55"/>
      <c r="T250" s="39"/>
      <c r="U250" s="39"/>
      <c r="V250" s="54"/>
      <c r="W250" s="54" t="s">
        <v>186</v>
      </c>
      <c r="X250" s="54"/>
      <c r="Y250" s="54"/>
      <c r="Z250" s="54"/>
      <c r="AA250" s="39"/>
      <c r="AB250" s="39"/>
      <c r="AC250" s="54"/>
      <c r="AD250" s="56"/>
      <c r="AE250" s="32"/>
      <c r="AF250" s="34"/>
    </row>
    <row r="251" spans="1:32" ht="105" customHeight="1">
      <c r="A251" s="50">
        <v>88</v>
      </c>
      <c r="B251" s="131" t="s">
        <v>564</v>
      </c>
      <c r="C251" s="29" t="s">
        <v>726</v>
      </c>
      <c r="D251" s="25" t="s">
        <v>705</v>
      </c>
      <c r="E251" s="25" t="s">
        <v>727</v>
      </c>
      <c r="F251" s="55">
        <v>5</v>
      </c>
      <c r="G251" s="39"/>
      <c r="H251" s="55"/>
      <c r="I251" s="54"/>
      <c r="J251" s="54"/>
      <c r="K251" s="54"/>
      <c r="L251" s="55"/>
      <c r="M251" s="39"/>
      <c r="N251" s="39"/>
      <c r="O251" s="54" t="s">
        <v>728</v>
      </c>
      <c r="P251" s="54" t="s">
        <v>728</v>
      </c>
      <c r="Q251" s="54" t="s">
        <v>728</v>
      </c>
      <c r="R251" s="54" t="s">
        <v>728</v>
      </c>
      <c r="S251" s="54" t="s">
        <v>728</v>
      </c>
      <c r="T251" s="54" t="s">
        <v>728</v>
      </c>
      <c r="U251" s="54" t="s">
        <v>728</v>
      </c>
      <c r="V251" s="54"/>
      <c r="W251" s="54"/>
      <c r="X251" s="54"/>
      <c r="Y251" s="54"/>
      <c r="Z251" s="54"/>
      <c r="AA251" s="39"/>
      <c r="AB251" s="39"/>
      <c r="AC251" s="54" t="s">
        <v>725</v>
      </c>
      <c r="AD251" s="56"/>
      <c r="AE251" s="32"/>
      <c r="AF251" s="34"/>
    </row>
    <row r="252" spans="1:32" ht="105" customHeight="1">
      <c r="A252" s="50">
        <v>88</v>
      </c>
      <c r="B252" s="131" t="s">
        <v>564</v>
      </c>
      <c r="C252" s="77" t="s">
        <v>183</v>
      </c>
      <c r="D252" s="77" t="s">
        <v>581</v>
      </c>
      <c r="E252" s="77" t="s">
        <v>582</v>
      </c>
      <c r="F252" s="107">
        <v>8</v>
      </c>
      <c r="G252" s="80"/>
      <c r="H252" s="54"/>
      <c r="I252" s="54"/>
      <c r="J252" s="54" t="s">
        <v>186</v>
      </c>
      <c r="K252" s="54"/>
      <c r="L252" s="107"/>
      <c r="M252" s="80"/>
      <c r="N252" s="80"/>
      <c r="O252" s="54"/>
      <c r="P252" s="54"/>
      <c r="Q252" s="54"/>
      <c r="R252" s="55"/>
      <c r="S252" s="55"/>
      <c r="T252" s="80"/>
      <c r="U252" s="80"/>
      <c r="V252" s="54"/>
      <c r="W252" s="54"/>
      <c r="X252" s="54"/>
      <c r="Y252" s="55"/>
      <c r="Z252" s="54" t="s">
        <v>186</v>
      </c>
      <c r="AA252" s="39"/>
      <c r="AB252" s="39"/>
      <c r="AC252" s="54"/>
      <c r="AD252" s="56"/>
      <c r="AE252" s="32"/>
      <c r="AF252" s="34"/>
    </row>
    <row r="253" spans="1:32" ht="105" customHeight="1">
      <c r="A253" s="50">
        <v>88</v>
      </c>
      <c r="B253" s="131" t="s">
        <v>564</v>
      </c>
      <c r="C253" s="77" t="s">
        <v>527</v>
      </c>
      <c r="D253" s="77" t="s">
        <v>586</v>
      </c>
      <c r="E253" s="77" t="s">
        <v>585</v>
      </c>
      <c r="F253" s="107">
        <v>8</v>
      </c>
      <c r="G253" s="80"/>
      <c r="H253" s="54" t="s">
        <v>184</v>
      </c>
      <c r="I253" s="107"/>
      <c r="J253" s="54"/>
      <c r="K253" s="107"/>
      <c r="L253" s="107"/>
      <c r="M253" s="80"/>
      <c r="N253" s="80"/>
      <c r="O253" s="54"/>
      <c r="P253" s="54"/>
      <c r="Q253" s="54"/>
      <c r="R253" s="55"/>
      <c r="S253" s="55"/>
      <c r="T253" s="80"/>
      <c r="U253" s="80"/>
      <c r="V253" s="54"/>
      <c r="W253" s="54" t="s">
        <v>184</v>
      </c>
      <c r="X253" s="54"/>
      <c r="Y253" s="54"/>
      <c r="Z253" s="54"/>
      <c r="AA253" s="39"/>
      <c r="AB253" s="39"/>
      <c r="AC253" s="54"/>
      <c r="AD253" s="56"/>
      <c r="AE253" s="32"/>
      <c r="AF253" s="34"/>
    </row>
    <row r="254" spans="1:32" ht="105" customHeight="1">
      <c r="A254" s="50">
        <v>90</v>
      </c>
      <c r="B254" s="131" t="s">
        <v>190</v>
      </c>
      <c r="C254" s="51" t="s">
        <v>188</v>
      </c>
      <c r="D254" s="53" t="s">
        <v>571</v>
      </c>
      <c r="E254" s="53" t="s">
        <v>708</v>
      </c>
      <c r="F254" s="54">
        <v>8</v>
      </c>
      <c r="G254" s="39"/>
      <c r="H254" s="55"/>
      <c r="I254" s="55"/>
      <c r="J254" s="55" t="s">
        <v>189</v>
      </c>
      <c r="K254" s="55"/>
      <c r="L254" s="55"/>
      <c r="M254" s="39"/>
      <c r="N254" s="39"/>
      <c r="O254" s="55"/>
      <c r="P254" s="55"/>
      <c r="Q254" s="55" t="s">
        <v>189</v>
      </c>
      <c r="R254" s="55"/>
      <c r="S254" s="55"/>
      <c r="T254" s="39"/>
      <c r="U254" s="39"/>
      <c r="V254" s="55"/>
      <c r="W254" s="55"/>
      <c r="X254" s="55"/>
      <c r="Y254" s="55"/>
      <c r="Z254" s="55"/>
      <c r="AA254" s="39"/>
      <c r="AB254" s="39"/>
      <c r="AC254" s="54"/>
      <c r="AD254" s="56"/>
      <c r="AE254" s="32"/>
      <c r="AF254" s="34"/>
    </row>
    <row r="255" spans="1:32" ht="105" customHeight="1">
      <c r="A255" s="50">
        <v>90</v>
      </c>
      <c r="B255" s="131" t="s">
        <v>190</v>
      </c>
      <c r="C255" s="51" t="s">
        <v>188</v>
      </c>
      <c r="D255" s="53" t="s">
        <v>571</v>
      </c>
      <c r="E255" s="53" t="s">
        <v>455</v>
      </c>
      <c r="F255" s="54">
        <v>4</v>
      </c>
      <c r="G255" s="39"/>
      <c r="H255" s="55"/>
      <c r="I255" s="55"/>
      <c r="J255" s="55"/>
      <c r="K255" s="55"/>
      <c r="L255" s="55"/>
      <c r="M255" s="39"/>
      <c r="N255" s="39"/>
      <c r="O255" s="55"/>
      <c r="P255" s="55"/>
      <c r="Q255" s="55"/>
      <c r="R255" s="55"/>
      <c r="S255" s="55"/>
      <c r="T255" s="39"/>
      <c r="U255" s="39"/>
      <c r="V255" s="55"/>
      <c r="W255" s="55"/>
      <c r="X255" s="55"/>
      <c r="Y255" s="55"/>
      <c r="Z255" s="55" t="s">
        <v>189</v>
      </c>
      <c r="AA255" s="39"/>
      <c r="AB255" s="39"/>
      <c r="AC255" s="54"/>
      <c r="AD255" s="56"/>
      <c r="AE255" s="32"/>
      <c r="AF255" s="34"/>
    </row>
    <row r="256" spans="1:32" ht="105" customHeight="1">
      <c r="A256" s="50">
        <v>90</v>
      </c>
      <c r="B256" s="131" t="s">
        <v>190</v>
      </c>
      <c r="C256" s="51" t="s">
        <v>394</v>
      </c>
      <c r="D256" s="53" t="s">
        <v>571</v>
      </c>
      <c r="E256" s="53" t="s">
        <v>455</v>
      </c>
      <c r="F256" s="54">
        <v>4</v>
      </c>
      <c r="G256" s="39"/>
      <c r="H256" s="55"/>
      <c r="I256" s="55"/>
      <c r="J256" s="55"/>
      <c r="K256" s="55"/>
      <c r="L256" s="55"/>
      <c r="M256" s="39"/>
      <c r="N256" s="39"/>
      <c r="O256" s="55"/>
      <c r="P256" s="55"/>
      <c r="Q256" s="55"/>
      <c r="R256" s="55"/>
      <c r="S256" s="55"/>
      <c r="T256" s="39"/>
      <c r="U256" s="39"/>
      <c r="V256" s="55"/>
      <c r="W256" s="55"/>
      <c r="X256" s="55"/>
      <c r="Y256" s="55"/>
      <c r="Z256" s="55" t="s">
        <v>189</v>
      </c>
      <c r="AA256" s="39"/>
      <c r="AB256" s="39"/>
      <c r="AC256" s="54"/>
      <c r="AD256" s="56"/>
      <c r="AE256" s="32"/>
      <c r="AF256" s="34"/>
    </row>
    <row r="257" spans="1:32" ht="105" customHeight="1">
      <c r="A257" s="50">
        <v>90</v>
      </c>
      <c r="B257" s="131" t="s">
        <v>190</v>
      </c>
      <c r="C257" s="51" t="s">
        <v>191</v>
      </c>
      <c r="D257" s="53" t="s">
        <v>628</v>
      </c>
      <c r="E257" s="53" t="s">
        <v>629</v>
      </c>
      <c r="F257" s="54">
        <v>8</v>
      </c>
      <c r="G257" s="39"/>
      <c r="H257" s="55"/>
      <c r="I257" s="55"/>
      <c r="J257" s="55"/>
      <c r="K257" s="55" t="s">
        <v>136</v>
      </c>
      <c r="L257" s="55" t="s">
        <v>136</v>
      </c>
      <c r="M257" s="39"/>
      <c r="N257" s="39"/>
      <c r="O257" s="55"/>
      <c r="P257" s="55"/>
      <c r="Q257" s="55"/>
      <c r="R257" s="55" t="s">
        <v>136</v>
      </c>
      <c r="S257" s="55"/>
      <c r="T257" s="39"/>
      <c r="U257" s="39"/>
      <c r="V257" s="55"/>
      <c r="W257" s="55"/>
      <c r="X257" s="55"/>
      <c r="Y257" s="55"/>
      <c r="Z257" s="55"/>
      <c r="AA257" s="39"/>
      <c r="AB257" s="39"/>
      <c r="AC257" s="54"/>
      <c r="AD257" s="56"/>
      <c r="AE257" s="32"/>
      <c r="AF257" s="34"/>
    </row>
    <row r="258" spans="1:32" ht="105" customHeight="1">
      <c r="A258" s="50">
        <v>90</v>
      </c>
      <c r="B258" s="131" t="s">
        <v>190</v>
      </c>
      <c r="C258" s="51" t="s">
        <v>191</v>
      </c>
      <c r="D258" s="53" t="s">
        <v>628</v>
      </c>
      <c r="E258" s="53" t="s">
        <v>455</v>
      </c>
      <c r="F258" s="54">
        <v>4</v>
      </c>
      <c r="G258" s="39"/>
      <c r="H258" s="55"/>
      <c r="I258" s="55"/>
      <c r="J258" s="55"/>
      <c r="K258" s="55"/>
      <c r="L258" s="55"/>
      <c r="M258" s="39"/>
      <c r="N258" s="39"/>
      <c r="O258" s="55"/>
      <c r="P258" s="55"/>
      <c r="Q258" s="55"/>
      <c r="R258" s="55"/>
      <c r="S258" s="55"/>
      <c r="T258" s="39"/>
      <c r="U258" s="39"/>
      <c r="V258" s="55"/>
      <c r="W258" s="55"/>
      <c r="X258" s="55"/>
      <c r="Y258" s="55" t="s">
        <v>136</v>
      </c>
      <c r="Z258" s="55"/>
      <c r="AA258" s="39"/>
      <c r="AB258" s="39"/>
      <c r="AC258" s="54" t="s">
        <v>629</v>
      </c>
      <c r="AD258" s="56"/>
      <c r="AE258" s="32"/>
      <c r="AF258" s="34"/>
    </row>
    <row r="259" spans="1:32" ht="105" customHeight="1">
      <c r="A259" s="50">
        <v>90</v>
      </c>
      <c r="B259" s="131" t="s">
        <v>190</v>
      </c>
      <c r="C259" s="51" t="s">
        <v>188</v>
      </c>
      <c r="D259" s="53" t="s">
        <v>628</v>
      </c>
      <c r="E259" s="53" t="s">
        <v>455</v>
      </c>
      <c r="F259" s="54">
        <v>4</v>
      </c>
      <c r="G259" s="39"/>
      <c r="H259" s="55"/>
      <c r="I259" s="55"/>
      <c r="J259" s="55"/>
      <c r="K259" s="55"/>
      <c r="L259" s="55"/>
      <c r="M259" s="39"/>
      <c r="N259" s="39"/>
      <c r="O259" s="55"/>
      <c r="P259" s="55"/>
      <c r="Q259" s="55"/>
      <c r="R259" s="55"/>
      <c r="S259" s="55"/>
      <c r="T259" s="39"/>
      <c r="U259" s="39"/>
      <c r="V259" s="55"/>
      <c r="W259" s="55"/>
      <c r="X259" s="55"/>
      <c r="Y259" s="55" t="s">
        <v>136</v>
      </c>
      <c r="Z259" s="55"/>
      <c r="AA259" s="39"/>
      <c r="AB259" s="39"/>
      <c r="AC259" s="54"/>
      <c r="AD259" s="56"/>
      <c r="AE259" s="32"/>
      <c r="AF259" s="34"/>
    </row>
    <row r="260" spans="1:32" ht="105" customHeight="1">
      <c r="A260" s="50">
        <v>90</v>
      </c>
      <c r="B260" s="131" t="s">
        <v>190</v>
      </c>
      <c r="C260" s="51" t="s">
        <v>97</v>
      </c>
      <c r="D260" s="53" t="s">
        <v>32</v>
      </c>
      <c r="E260" s="53" t="s">
        <v>453</v>
      </c>
      <c r="F260" s="54">
        <v>5</v>
      </c>
      <c r="G260" s="39"/>
      <c r="H260" s="55"/>
      <c r="I260" s="55"/>
      <c r="J260" s="55"/>
      <c r="K260" s="55"/>
      <c r="L260" s="55"/>
      <c r="M260" s="39"/>
      <c r="N260" s="39"/>
      <c r="O260" s="55"/>
      <c r="P260" s="55"/>
      <c r="Q260" s="55"/>
      <c r="R260" s="55"/>
      <c r="S260" s="55"/>
      <c r="T260" s="39"/>
      <c r="U260" s="39"/>
      <c r="V260" s="55"/>
      <c r="W260" s="55"/>
      <c r="X260" s="55"/>
      <c r="Y260" s="55"/>
      <c r="Z260" s="55"/>
      <c r="AA260" s="39"/>
      <c r="AB260" s="39"/>
      <c r="AC260" s="54"/>
      <c r="AD260" s="56"/>
      <c r="AE260" s="32"/>
      <c r="AF260" s="34"/>
    </row>
    <row r="261" spans="1:32" ht="105" customHeight="1">
      <c r="A261" s="50">
        <v>90</v>
      </c>
      <c r="B261" s="131" t="s">
        <v>190</v>
      </c>
      <c r="C261" s="51" t="s">
        <v>394</v>
      </c>
      <c r="D261" s="53" t="s">
        <v>576</v>
      </c>
      <c r="E261" s="53" t="s">
        <v>630</v>
      </c>
      <c r="F261" s="54">
        <v>8</v>
      </c>
      <c r="G261" s="39"/>
      <c r="H261" s="54" t="s">
        <v>189</v>
      </c>
      <c r="I261" s="54" t="s">
        <v>189</v>
      </c>
      <c r="J261" s="54"/>
      <c r="K261" s="54"/>
      <c r="L261" s="55"/>
      <c r="M261" s="39"/>
      <c r="N261" s="39"/>
      <c r="O261" s="54" t="s">
        <v>189</v>
      </c>
      <c r="P261" s="54" t="s">
        <v>189</v>
      </c>
      <c r="Q261" s="54"/>
      <c r="R261" s="54"/>
      <c r="S261" s="54"/>
      <c r="T261" s="39"/>
      <c r="U261" s="39"/>
      <c r="V261" s="54" t="s">
        <v>189</v>
      </c>
      <c r="W261" s="54" t="s">
        <v>189</v>
      </c>
      <c r="X261" s="54" t="s">
        <v>189</v>
      </c>
      <c r="Y261" s="54"/>
      <c r="Z261" s="55"/>
      <c r="AA261" s="39"/>
      <c r="AB261" s="39"/>
      <c r="AC261" s="54"/>
      <c r="AD261" s="56"/>
      <c r="AE261" s="32"/>
      <c r="AF261" s="34"/>
    </row>
    <row r="262" spans="1:32" ht="105" customHeight="1">
      <c r="A262" s="50">
        <v>91</v>
      </c>
      <c r="B262" s="131" t="s">
        <v>545</v>
      </c>
      <c r="C262" s="51" t="s">
        <v>43</v>
      </c>
      <c r="D262" s="53" t="s">
        <v>23</v>
      </c>
      <c r="E262" s="53" t="s">
        <v>24</v>
      </c>
      <c r="F262" s="54">
        <v>5</v>
      </c>
      <c r="G262" s="39"/>
      <c r="H262" s="54"/>
      <c r="I262" s="54"/>
      <c r="J262" s="54"/>
      <c r="K262" s="55" t="s">
        <v>45</v>
      </c>
      <c r="L262" s="54"/>
      <c r="M262" s="39"/>
      <c r="N262" s="39"/>
      <c r="O262" s="54"/>
      <c r="P262" s="54"/>
      <c r="Q262" s="55"/>
      <c r="R262" s="55" t="s">
        <v>45</v>
      </c>
      <c r="S262" s="55"/>
      <c r="T262" s="39"/>
      <c r="U262" s="39"/>
      <c r="V262" s="54"/>
      <c r="W262" s="55"/>
      <c r="X262" s="54"/>
      <c r="Y262" s="55" t="s">
        <v>60</v>
      </c>
      <c r="Z262" s="54"/>
      <c r="AA262" s="39"/>
      <c r="AB262" s="39"/>
      <c r="AC262" s="63" t="s">
        <v>568</v>
      </c>
      <c r="AD262" s="56"/>
      <c r="AE262" s="32"/>
      <c r="AF262" s="34"/>
    </row>
    <row r="263" spans="1:32" ht="105" customHeight="1">
      <c r="A263" s="50">
        <v>91</v>
      </c>
      <c r="B263" s="131" t="s">
        <v>545</v>
      </c>
      <c r="C263" s="51" t="s">
        <v>43</v>
      </c>
      <c r="D263" s="53" t="s">
        <v>541</v>
      </c>
      <c r="E263" s="53" t="s">
        <v>542</v>
      </c>
      <c r="F263" s="54">
        <v>5</v>
      </c>
      <c r="G263" s="39"/>
      <c r="H263" s="54"/>
      <c r="I263" s="54"/>
      <c r="J263" s="54"/>
      <c r="K263" s="54"/>
      <c r="L263" s="55" t="s">
        <v>45</v>
      </c>
      <c r="M263" s="39"/>
      <c r="N263" s="39"/>
      <c r="O263" s="54"/>
      <c r="P263" s="54"/>
      <c r="Q263" s="55"/>
      <c r="R263" s="55"/>
      <c r="S263" s="55" t="s">
        <v>45</v>
      </c>
      <c r="T263" s="39"/>
      <c r="U263" s="39"/>
      <c r="V263" s="55"/>
      <c r="W263" s="54"/>
      <c r="X263" s="55"/>
      <c r="Y263" s="54"/>
      <c r="Z263" s="55" t="s">
        <v>131</v>
      </c>
      <c r="AA263" s="39"/>
      <c r="AB263" s="39"/>
      <c r="AC263" s="63" t="s">
        <v>568</v>
      </c>
      <c r="AD263" s="56"/>
      <c r="AE263" s="32"/>
      <c r="AF263" s="34"/>
    </row>
    <row r="264" spans="1:32" ht="105" customHeight="1">
      <c r="A264" s="50">
        <v>91</v>
      </c>
      <c r="B264" s="131" t="s">
        <v>545</v>
      </c>
      <c r="C264" s="51" t="s">
        <v>191</v>
      </c>
      <c r="D264" s="53" t="s">
        <v>560</v>
      </c>
      <c r="E264" s="53" t="s">
        <v>599</v>
      </c>
      <c r="F264" s="54">
        <v>5</v>
      </c>
      <c r="G264" s="39"/>
      <c r="H264" s="55" t="s">
        <v>67</v>
      </c>
      <c r="I264" s="55" t="s">
        <v>67</v>
      </c>
      <c r="J264" s="55" t="s">
        <v>67</v>
      </c>
      <c r="K264" s="54"/>
      <c r="L264" s="54"/>
      <c r="M264" s="39"/>
      <c r="N264" s="39"/>
      <c r="O264" s="55" t="s">
        <v>67</v>
      </c>
      <c r="P264" s="55" t="s">
        <v>67</v>
      </c>
      <c r="Q264" s="55" t="s">
        <v>67</v>
      </c>
      <c r="R264" s="55"/>
      <c r="S264" s="55"/>
      <c r="T264" s="39"/>
      <c r="U264" s="39"/>
      <c r="V264" s="55" t="s">
        <v>67</v>
      </c>
      <c r="W264" s="55" t="s">
        <v>67</v>
      </c>
      <c r="X264" s="55" t="s">
        <v>67</v>
      </c>
      <c r="Y264" s="54"/>
      <c r="Z264" s="54"/>
      <c r="AA264" s="39"/>
      <c r="AB264" s="39"/>
      <c r="AC264" s="63"/>
      <c r="AD264" s="56"/>
      <c r="AE264" s="32"/>
      <c r="AF264" s="34"/>
    </row>
    <row r="265" spans="1:32" ht="105" customHeight="1">
      <c r="A265" s="72">
        <v>92</v>
      </c>
      <c r="B265" s="131" t="s">
        <v>546</v>
      </c>
      <c r="C265" s="69" t="s">
        <v>411</v>
      </c>
      <c r="D265" s="53" t="s">
        <v>124</v>
      </c>
      <c r="E265" s="53" t="s">
        <v>589</v>
      </c>
      <c r="F265" s="54">
        <v>8</v>
      </c>
      <c r="G265" s="39"/>
      <c r="H265" s="54" t="s">
        <v>202</v>
      </c>
      <c r="I265" s="54" t="s">
        <v>202</v>
      </c>
      <c r="J265" s="54" t="s">
        <v>202</v>
      </c>
      <c r="K265" s="54"/>
      <c r="L265" s="54"/>
      <c r="M265" s="39"/>
      <c r="N265" s="39"/>
      <c r="O265" s="54" t="s">
        <v>202</v>
      </c>
      <c r="P265" s="54" t="s">
        <v>202</v>
      </c>
      <c r="Q265" s="54" t="s">
        <v>202</v>
      </c>
      <c r="R265" s="55"/>
      <c r="S265" s="55"/>
      <c r="T265" s="39"/>
      <c r="U265" s="39"/>
      <c r="V265" s="54" t="s">
        <v>202</v>
      </c>
      <c r="W265" s="54" t="s">
        <v>202</v>
      </c>
      <c r="X265" s="54" t="s">
        <v>136</v>
      </c>
      <c r="Y265" s="54"/>
      <c r="Z265" s="54"/>
      <c r="AA265" s="39"/>
      <c r="AB265" s="39"/>
      <c r="AC265" s="63"/>
      <c r="AD265" s="56">
        <f>150-32</f>
        <v>118</v>
      </c>
      <c r="AE265" s="32"/>
      <c r="AF265" s="34"/>
    </row>
    <row r="266" spans="1:32" ht="105" customHeight="1">
      <c r="A266" s="72">
        <v>92</v>
      </c>
      <c r="B266" s="131" t="s">
        <v>546</v>
      </c>
      <c r="C266" s="51" t="s">
        <v>43</v>
      </c>
      <c r="D266" s="53" t="s">
        <v>23</v>
      </c>
      <c r="E266" s="53" t="s">
        <v>24</v>
      </c>
      <c r="F266" s="54">
        <v>5</v>
      </c>
      <c r="G266" s="39"/>
      <c r="H266" s="54"/>
      <c r="I266" s="54"/>
      <c r="J266" s="54"/>
      <c r="K266" s="55" t="s">
        <v>45</v>
      </c>
      <c r="L266" s="54"/>
      <c r="M266" s="39"/>
      <c r="N266" s="39"/>
      <c r="O266" s="54"/>
      <c r="P266" s="54"/>
      <c r="Q266" s="55"/>
      <c r="R266" s="55" t="s">
        <v>45</v>
      </c>
      <c r="S266" s="55"/>
      <c r="T266" s="39"/>
      <c r="U266" s="39"/>
      <c r="V266" s="54"/>
      <c r="W266" s="55"/>
      <c r="X266" s="54"/>
      <c r="Y266" s="55" t="s">
        <v>60</v>
      </c>
      <c r="Z266" s="54"/>
      <c r="AA266" s="39"/>
      <c r="AB266" s="39"/>
      <c r="AC266" s="63" t="s">
        <v>567</v>
      </c>
      <c r="AD266" s="56">
        <f>75-10</f>
        <v>65</v>
      </c>
      <c r="AE266" s="32"/>
      <c r="AF266" s="34"/>
    </row>
    <row r="267" spans="1:32" ht="105" customHeight="1">
      <c r="A267" s="72">
        <v>92</v>
      </c>
      <c r="B267" s="131" t="s">
        <v>546</v>
      </c>
      <c r="C267" s="51" t="s">
        <v>43</v>
      </c>
      <c r="D267" s="53" t="s">
        <v>541</v>
      </c>
      <c r="E267" s="53" t="s">
        <v>542</v>
      </c>
      <c r="F267" s="54">
        <v>5</v>
      </c>
      <c r="G267" s="39"/>
      <c r="H267" s="54"/>
      <c r="I267" s="54"/>
      <c r="J267" s="54"/>
      <c r="K267" s="54"/>
      <c r="L267" s="55" t="s">
        <v>45</v>
      </c>
      <c r="M267" s="39"/>
      <c r="N267" s="39"/>
      <c r="O267" s="54"/>
      <c r="P267" s="54"/>
      <c r="Q267" s="55"/>
      <c r="R267" s="55"/>
      <c r="S267" s="55" t="s">
        <v>45</v>
      </c>
      <c r="T267" s="39"/>
      <c r="U267" s="39"/>
      <c r="V267" s="55"/>
      <c r="W267" s="54"/>
      <c r="X267" s="54"/>
      <c r="Y267" s="54"/>
      <c r="Z267" s="55" t="s">
        <v>131</v>
      </c>
      <c r="AA267" s="39"/>
      <c r="AB267" s="39"/>
      <c r="AC267" s="63" t="s">
        <v>567</v>
      </c>
      <c r="AD267" s="56">
        <v>20</v>
      </c>
      <c r="AE267" s="32"/>
      <c r="AF267" s="34"/>
    </row>
    <row r="268" spans="1:32" ht="105" customHeight="1">
      <c r="A268" s="50">
        <v>96</v>
      </c>
      <c r="B268" s="131" t="s">
        <v>193</v>
      </c>
      <c r="C268" s="51" t="s">
        <v>168</v>
      </c>
      <c r="D268" s="51" t="s">
        <v>571</v>
      </c>
      <c r="E268" s="51" t="s">
        <v>592</v>
      </c>
      <c r="F268" s="26">
        <v>8</v>
      </c>
      <c r="G268" s="27"/>
      <c r="H268" s="29" t="s">
        <v>132</v>
      </c>
      <c r="I268" s="29" t="s">
        <v>132</v>
      </c>
      <c r="J268" s="29" t="s">
        <v>132</v>
      </c>
      <c r="K268" s="29" t="s">
        <v>132</v>
      </c>
      <c r="L268" s="29"/>
      <c r="M268" s="27"/>
      <c r="N268" s="27"/>
      <c r="O268" s="29" t="s">
        <v>233</v>
      </c>
      <c r="P268" s="29" t="s">
        <v>233</v>
      </c>
      <c r="Q268" s="29" t="s">
        <v>233</v>
      </c>
      <c r="R268" s="29"/>
      <c r="S268" s="29"/>
      <c r="T268" s="27"/>
      <c r="U268" s="27"/>
      <c r="V268" s="29"/>
      <c r="W268" s="29"/>
      <c r="X268" s="29"/>
      <c r="Y268" s="29"/>
      <c r="Z268" s="29"/>
      <c r="AA268" s="27"/>
      <c r="AB268" s="27"/>
      <c r="AC268" s="121"/>
      <c r="AD268" s="28"/>
      <c r="AE268" s="32"/>
      <c r="AF268" s="34"/>
    </row>
    <row r="269" spans="1:32" ht="105" customHeight="1">
      <c r="A269" s="50">
        <v>96</v>
      </c>
      <c r="B269" s="131" t="s">
        <v>193</v>
      </c>
      <c r="C269" s="51" t="s">
        <v>168</v>
      </c>
      <c r="D269" s="51" t="s">
        <v>571</v>
      </c>
      <c r="E269" s="51" t="s">
        <v>455</v>
      </c>
      <c r="F269" s="26">
        <v>4</v>
      </c>
      <c r="G269" s="27"/>
      <c r="H269" s="54"/>
      <c r="I269" s="54"/>
      <c r="J269" s="54"/>
      <c r="K269" s="54"/>
      <c r="L269" s="54"/>
      <c r="M269" s="39"/>
      <c r="N269" s="39"/>
      <c r="O269" s="55"/>
      <c r="P269" s="55"/>
      <c r="Q269" s="55"/>
      <c r="R269" s="29"/>
      <c r="S269" s="55"/>
      <c r="T269" s="39"/>
      <c r="U269" s="39"/>
      <c r="V269" s="29" t="s">
        <v>233</v>
      </c>
      <c r="W269" s="29"/>
      <c r="X269" s="55"/>
      <c r="Y269" s="55"/>
      <c r="Z269" s="55"/>
      <c r="AA269" s="39"/>
      <c r="AB269" s="39"/>
      <c r="AC269" s="54" t="s">
        <v>592</v>
      </c>
      <c r="AD269" s="56"/>
      <c r="AE269" s="32"/>
      <c r="AF269" s="34"/>
    </row>
    <row r="270" spans="1:32" ht="105" customHeight="1">
      <c r="A270" s="50">
        <v>96</v>
      </c>
      <c r="B270" s="131" t="s">
        <v>193</v>
      </c>
      <c r="C270" s="51" t="s">
        <v>126</v>
      </c>
      <c r="D270" s="51" t="s">
        <v>571</v>
      </c>
      <c r="E270" s="51" t="s">
        <v>455</v>
      </c>
      <c r="F270" s="26">
        <v>4</v>
      </c>
      <c r="G270" s="27"/>
      <c r="H270" s="54"/>
      <c r="I270" s="54"/>
      <c r="J270" s="54"/>
      <c r="K270" s="54"/>
      <c r="L270" s="54"/>
      <c r="M270" s="39"/>
      <c r="N270" s="39"/>
      <c r="O270" s="55"/>
      <c r="P270" s="55"/>
      <c r="Q270" s="55"/>
      <c r="R270" s="29"/>
      <c r="S270" s="55"/>
      <c r="T270" s="39"/>
      <c r="U270" s="39"/>
      <c r="V270" s="29" t="s">
        <v>233</v>
      </c>
      <c r="W270" s="29"/>
      <c r="X270" s="55"/>
      <c r="Y270" s="55"/>
      <c r="Z270" s="55"/>
      <c r="AA270" s="39"/>
      <c r="AB270" s="39"/>
      <c r="AC270" s="54" t="s">
        <v>592</v>
      </c>
      <c r="AD270" s="56"/>
      <c r="AE270" s="32"/>
      <c r="AF270" s="34"/>
    </row>
    <row r="271" spans="1:32" ht="105" customHeight="1">
      <c r="A271" s="50">
        <v>96</v>
      </c>
      <c r="B271" s="131" t="s">
        <v>193</v>
      </c>
      <c r="C271" s="51" t="s">
        <v>119</v>
      </c>
      <c r="D271" s="51" t="s">
        <v>543</v>
      </c>
      <c r="E271" s="51" t="s">
        <v>641</v>
      </c>
      <c r="F271" s="26"/>
      <c r="G271" s="27"/>
      <c r="H271" s="54"/>
      <c r="I271" s="54"/>
      <c r="J271" s="54"/>
      <c r="K271" s="54"/>
      <c r="L271" s="54"/>
      <c r="M271" s="39"/>
      <c r="N271" s="39"/>
      <c r="O271" s="55"/>
      <c r="P271" s="55"/>
      <c r="Q271" s="55"/>
      <c r="R271" s="55" t="s">
        <v>244</v>
      </c>
      <c r="S271" s="55"/>
      <c r="T271" s="39"/>
      <c r="U271" s="39"/>
      <c r="V271" s="55"/>
      <c r="W271" s="55"/>
      <c r="X271" s="29" t="s">
        <v>244</v>
      </c>
      <c r="Y271" s="29" t="s">
        <v>244</v>
      </c>
      <c r="Z271" s="29" t="s">
        <v>244</v>
      </c>
      <c r="AA271" s="27"/>
      <c r="AB271" s="39"/>
      <c r="AC271" s="54"/>
      <c r="AD271" s="56"/>
      <c r="AE271" s="32"/>
      <c r="AF271" s="34"/>
    </row>
    <row r="272" spans="1:32" ht="105" customHeight="1">
      <c r="A272" s="50">
        <v>96</v>
      </c>
      <c r="B272" s="131" t="s">
        <v>193</v>
      </c>
      <c r="C272" s="51" t="s">
        <v>97</v>
      </c>
      <c r="D272" s="51" t="s">
        <v>32</v>
      </c>
      <c r="E272" s="51" t="s">
        <v>604</v>
      </c>
      <c r="F272" s="26">
        <v>5</v>
      </c>
      <c r="G272" s="27"/>
      <c r="H272" s="26"/>
      <c r="I272" s="26"/>
      <c r="J272" s="26"/>
      <c r="K272" s="26"/>
      <c r="L272" s="29" t="s">
        <v>98</v>
      </c>
      <c r="M272" s="27"/>
      <c r="N272" s="27"/>
      <c r="O272" s="29"/>
      <c r="P272" s="29"/>
      <c r="Q272" s="29"/>
      <c r="R272" s="29"/>
      <c r="S272" s="29" t="s">
        <v>94</v>
      </c>
      <c r="T272" s="27"/>
      <c r="U272" s="27"/>
      <c r="V272" s="29"/>
      <c r="W272" s="29" t="s">
        <v>94</v>
      </c>
      <c r="X272" s="29"/>
      <c r="Y272" s="29"/>
      <c r="Z272" s="29"/>
      <c r="AA272" s="27"/>
      <c r="AB272" s="27"/>
      <c r="AC272" s="121"/>
      <c r="AD272" s="28"/>
      <c r="AE272" s="32"/>
      <c r="AF272" s="34"/>
    </row>
    <row r="273" spans="1:32" ht="105" customHeight="1">
      <c r="A273" s="50">
        <v>97</v>
      </c>
      <c r="B273" s="131" t="s">
        <v>196</v>
      </c>
      <c r="C273" s="25" t="s">
        <v>119</v>
      </c>
      <c r="D273" s="51" t="s">
        <v>543</v>
      </c>
      <c r="E273" s="51" t="s">
        <v>640</v>
      </c>
      <c r="F273" s="54">
        <v>8</v>
      </c>
      <c r="G273" s="39"/>
      <c r="H273" s="29" t="s">
        <v>244</v>
      </c>
      <c r="I273" s="29" t="s">
        <v>244</v>
      </c>
      <c r="J273" s="29"/>
      <c r="K273" s="29"/>
      <c r="L273" s="29"/>
      <c r="M273" s="39"/>
      <c r="N273" s="39"/>
      <c r="O273" s="55"/>
      <c r="P273" s="55"/>
      <c r="Q273" s="55"/>
      <c r="R273" s="55"/>
      <c r="S273" s="55"/>
      <c r="T273" s="39"/>
      <c r="U273" s="39"/>
      <c r="V273" s="55"/>
      <c r="W273" s="55"/>
      <c r="X273" s="55"/>
      <c r="Y273" s="55"/>
      <c r="Z273" s="55"/>
      <c r="AA273" s="39"/>
      <c r="AB273" s="39"/>
      <c r="AC273" s="54"/>
      <c r="AD273" s="56"/>
      <c r="AE273" s="32"/>
      <c r="AF273" s="34"/>
    </row>
    <row r="274" spans="1:32" ht="105" customHeight="1">
      <c r="A274" s="50">
        <v>97</v>
      </c>
      <c r="B274" s="131" t="s">
        <v>196</v>
      </c>
      <c r="C274" s="25" t="s">
        <v>119</v>
      </c>
      <c r="D274" s="51" t="s">
        <v>543</v>
      </c>
      <c r="E274" s="51" t="s">
        <v>455</v>
      </c>
      <c r="F274" s="54">
        <v>4</v>
      </c>
      <c r="G274" s="39"/>
      <c r="H274" s="55"/>
      <c r="I274" s="55"/>
      <c r="J274" s="55"/>
      <c r="K274" s="55"/>
      <c r="L274" s="55"/>
      <c r="M274" s="39"/>
      <c r="N274" s="39"/>
      <c r="O274" s="29" t="s">
        <v>244</v>
      </c>
      <c r="P274" s="55"/>
      <c r="Q274" s="55"/>
      <c r="R274" s="55"/>
      <c r="S274" s="55"/>
      <c r="T274" s="39"/>
      <c r="U274" s="39"/>
      <c r="V274" s="55"/>
      <c r="W274" s="55"/>
      <c r="X274" s="55"/>
      <c r="Y274" s="55"/>
      <c r="Z274" s="55"/>
      <c r="AA274" s="39"/>
      <c r="AB274" s="39"/>
      <c r="AC274" s="54" t="s">
        <v>640</v>
      </c>
      <c r="AD274" s="56"/>
      <c r="AE274" s="32"/>
      <c r="AF274" s="34"/>
    </row>
    <row r="275" spans="1:32" ht="105" customHeight="1">
      <c r="A275" s="50">
        <v>97</v>
      </c>
      <c r="B275" s="131" t="s">
        <v>196</v>
      </c>
      <c r="C275" s="25" t="s">
        <v>163</v>
      </c>
      <c r="D275" s="51" t="s">
        <v>543</v>
      </c>
      <c r="E275" s="51" t="s">
        <v>455</v>
      </c>
      <c r="F275" s="54">
        <v>4</v>
      </c>
      <c r="G275" s="39"/>
      <c r="H275" s="55"/>
      <c r="I275" s="55"/>
      <c r="J275" s="55"/>
      <c r="K275" s="55"/>
      <c r="L275" s="55"/>
      <c r="M275" s="39"/>
      <c r="N275" s="39"/>
      <c r="O275" s="29" t="s">
        <v>244</v>
      </c>
      <c r="P275" s="55"/>
      <c r="Q275" s="55"/>
      <c r="R275" s="55"/>
      <c r="S275" s="55"/>
      <c r="T275" s="39"/>
      <c r="U275" s="39"/>
      <c r="V275" s="55"/>
      <c r="W275" s="55"/>
      <c r="X275" s="55"/>
      <c r="Y275" s="55"/>
      <c r="Z275" s="55"/>
      <c r="AA275" s="39"/>
      <c r="AB275" s="39"/>
      <c r="AC275" s="54" t="s">
        <v>640</v>
      </c>
      <c r="AD275" s="56"/>
      <c r="AE275" s="32"/>
      <c r="AF275" s="34"/>
    </row>
    <row r="276" spans="1:32" ht="105" customHeight="1">
      <c r="A276" s="50">
        <v>97</v>
      </c>
      <c r="B276" s="131" t="s">
        <v>196</v>
      </c>
      <c r="C276" s="25" t="s">
        <v>128</v>
      </c>
      <c r="D276" s="51" t="s">
        <v>628</v>
      </c>
      <c r="E276" s="51" t="s">
        <v>689</v>
      </c>
      <c r="F276" s="54">
        <v>8</v>
      </c>
      <c r="G276" s="39"/>
      <c r="H276" s="55"/>
      <c r="I276" s="55"/>
      <c r="J276" s="29" t="s">
        <v>201</v>
      </c>
      <c r="K276" s="29" t="s">
        <v>201</v>
      </c>
      <c r="L276" s="29" t="s">
        <v>201</v>
      </c>
      <c r="M276" s="39"/>
      <c r="N276" s="39"/>
      <c r="O276" s="55"/>
      <c r="P276" s="29" t="s">
        <v>201</v>
      </c>
      <c r="Q276" s="29" t="s">
        <v>201</v>
      </c>
      <c r="R276" s="29" t="s">
        <v>201</v>
      </c>
      <c r="S276" s="29" t="s">
        <v>201</v>
      </c>
      <c r="T276" s="39"/>
      <c r="U276" s="39"/>
      <c r="V276" s="29" t="s">
        <v>201</v>
      </c>
      <c r="W276" s="29" t="s">
        <v>201</v>
      </c>
      <c r="X276" s="29" t="s">
        <v>201</v>
      </c>
      <c r="Y276" s="29" t="s">
        <v>201</v>
      </c>
      <c r="Z276" s="29" t="s">
        <v>201</v>
      </c>
      <c r="AA276" s="39"/>
      <c r="AB276" s="39"/>
      <c r="AC276" s="54"/>
      <c r="AD276" s="56"/>
      <c r="AE276" s="32"/>
      <c r="AF276" s="34"/>
    </row>
    <row r="277" spans="1:32" ht="105" customHeight="1">
      <c r="A277" s="50">
        <v>98</v>
      </c>
      <c r="B277" s="131" t="s">
        <v>198</v>
      </c>
      <c r="C277" s="51" t="s">
        <v>454</v>
      </c>
      <c r="D277" s="122" t="s">
        <v>543</v>
      </c>
      <c r="E277" s="122" t="s">
        <v>641</v>
      </c>
      <c r="F277" s="58">
        <v>8</v>
      </c>
      <c r="G277" s="126"/>
      <c r="H277" s="58"/>
      <c r="I277" s="29" t="s">
        <v>153</v>
      </c>
      <c r="J277" s="29" t="s">
        <v>153</v>
      </c>
      <c r="K277" s="29" t="s">
        <v>153</v>
      </c>
      <c r="L277" s="29" t="s">
        <v>153</v>
      </c>
      <c r="M277" s="126"/>
      <c r="N277" s="126"/>
      <c r="O277" s="29" t="s">
        <v>153</v>
      </c>
      <c r="P277" s="29" t="s">
        <v>153</v>
      </c>
      <c r="Q277" s="29" t="s">
        <v>153</v>
      </c>
      <c r="R277" s="29"/>
      <c r="S277" s="29"/>
      <c r="T277" s="39"/>
      <c r="U277" s="39"/>
      <c r="V277" s="29" t="s">
        <v>153</v>
      </c>
      <c r="W277" s="29" t="s">
        <v>153</v>
      </c>
      <c r="X277" s="29"/>
      <c r="Y277" s="29"/>
      <c r="Z277" s="29"/>
      <c r="AA277" s="39"/>
      <c r="AB277" s="39"/>
      <c r="AC277" s="54"/>
      <c r="AD277" s="56"/>
      <c r="AE277" s="32"/>
      <c r="AF277" s="34"/>
    </row>
    <row r="278" spans="1:32" ht="105" customHeight="1">
      <c r="A278" s="50">
        <v>98</v>
      </c>
      <c r="B278" s="131" t="s">
        <v>198</v>
      </c>
      <c r="C278" s="73" t="s">
        <v>168</v>
      </c>
      <c r="D278" s="122" t="s">
        <v>571</v>
      </c>
      <c r="E278" s="122" t="s">
        <v>592</v>
      </c>
      <c r="F278" s="58">
        <v>8</v>
      </c>
      <c r="G278" s="126"/>
      <c r="H278" s="29"/>
      <c r="I278" s="29"/>
      <c r="J278" s="29"/>
      <c r="K278" s="58"/>
      <c r="L278" s="58"/>
      <c r="M278" s="126"/>
      <c r="N278" s="126"/>
      <c r="O278" s="29"/>
      <c r="P278" s="55"/>
      <c r="Q278" s="55"/>
      <c r="R278" s="29" t="s">
        <v>233</v>
      </c>
      <c r="S278" s="29" t="s">
        <v>233</v>
      </c>
      <c r="T278" s="39"/>
      <c r="U278" s="39"/>
      <c r="V278" s="55"/>
      <c r="W278" s="29"/>
      <c r="X278" s="29" t="s">
        <v>233</v>
      </c>
      <c r="Y278" s="29" t="s">
        <v>233</v>
      </c>
      <c r="Z278" s="29" t="s">
        <v>233</v>
      </c>
      <c r="AA278" s="39"/>
      <c r="AB278" s="39"/>
      <c r="AC278" s="54"/>
      <c r="AD278" s="56"/>
      <c r="AE278" s="32"/>
      <c r="AF278" s="34"/>
    </row>
    <row r="279" spans="1:32" ht="105" customHeight="1">
      <c r="A279" s="71">
        <v>99</v>
      </c>
      <c r="B279" s="133" t="s">
        <v>199</v>
      </c>
      <c r="C279" s="51" t="s">
        <v>461</v>
      </c>
      <c r="D279" s="25" t="s">
        <v>35</v>
      </c>
      <c r="E279" s="57" t="s">
        <v>179</v>
      </c>
      <c r="F279" s="58">
        <v>5</v>
      </c>
      <c r="G279" s="126"/>
      <c r="H279" s="55" t="s">
        <v>131</v>
      </c>
      <c r="I279" s="55" t="s">
        <v>131</v>
      </c>
      <c r="J279" s="58"/>
      <c r="K279" s="58"/>
      <c r="L279" s="55"/>
      <c r="M279" s="126"/>
      <c r="N279" s="126"/>
      <c r="O279" s="55"/>
      <c r="P279" s="55"/>
      <c r="Q279" s="55"/>
      <c r="R279" s="55" t="s">
        <v>131</v>
      </c>
      <c r="S279" s="55" t="s">
        <v>131</v>
      </c>
      <c r="T279" s="27"/>
      <c r="U279" s="27"/>
      <c r="V279" s="55"/>
      <c r="W279" s="55" t="s">
        <v>131</v>
      </c>
      <c r="X279" s="55"/>
      <c r="Y279" s="55"/>
      <c r="Z279" s="55"/>
      <c r="AA279" s="39"/>
      <c r="AB279" s="39"/>
      <c r="AC279" s="109"/>
      <c r="AD279" s="28"/>
      <c r="AE279" s="32"/>
      <c r="AF279" s="34"/>
    </row>
    <row r="280" spans="1:32" ht="105" customHeight="1">
      <c r="A280" s="71">
        <v>99</v>
      </c>
      <c r="B280" s="133" t="s">
        <v>199</v>
      </c>
      <c r="C280" s="25" t="s">
        <v>159</v>
      </c>
      <c r="D280" s="25" t="s">
        <v>576</v>
      </c>
      <c r="E280" s="57" t="s">
        <v>611</v>
      </c>
      <c r="F280" s="58">
        <v>8</v>
      </c>
      <c r="G280" s="126"/>
      <c r="H280" s="55"/>
      <c r="I280" s="58"/>
      <c r="J280" s="55" t="s">
        <v>160</v>
      </c>
      <c r="K280" s="55" t="s">
        <v>160</v>
      </c>
      <c r="L280" s="55" t="s">
        <v>160</v>
      </c>
      <c r="M280" s="126"/>
      <c r="N280" s="126"/>
      <c r="O280" s="55" t="s">
        <v>160</v>
      </c>
      <c r="P280" s="55" t="s">
        <v>160</v>
      </c>
      <c r="Q280" s="55" t="s">
        <v>160</v>
      </c>
      <c r="R280" s="55"/>
      <c r="S280" s="55"/>
      <c r="T280" s="27"/>
      <c r="U280" s="27"/>
      <c r="V280" s="55"/>
      <c r="W280" s="55"/>
      <c r="X280" s="55" t="s">
        <v>160</v>
      </c>
      <c r="Y280" s="55" t="s">
        <v>160</v>
      </c>
      <c r="Z280" s="55" t="s">
        <v>160</v>
      </c>
      <c r="AA280" s="39"/>
      <c r="AB280" s="39"/>
      <c r="AC280" s="54"/>
      <c r="AD280" s="28"/>
      <c r="AE280" s="32"/>
      <c r="AF280" s="34"/>
    </row>
    <row r="281" spans="1:32" ht="105" customHeight="1">
      <c r="A281" s="50">
        <v>100</v>
      </c>
      <c r="B281" s="131" t="s">
        <v>456</v>
      </c>
      <c r="C281" s="51" t="s">
        <v>111</v>
      </c>
      <c r="D281" s="25" t="s">
        <v>117</v>
      </c>
      <c r="E281" s="57" t="s">
        <v>735</v>
      </c>
      <c r="F281" s="58"/>
      <c r="G281" s="181" t="s">
        <v>736</v>
      </c>
      <c r="H281" s="55"/>
      <c r="I281" s="58"/>
      <c r="J281" s="55"/>
      <c r="K281" s="55"/>
      <c r="L281" s="55"/>
      <c r="M281" s="126"/>
      <c r="N281" s="126"/>
      <c r="O281" s="55"/>
      <c r="P281" s="55"/>
      <c r="Q281" s="55"/>
      <c r="R281" s="55"/>
      <c r="S281" s="55"/>
      <c r="T281" s="27"/>
      <c r="U281" s="27"/>
      <c r="V281" s="55"/>
      <c r="W281" s="55"/>
      <c r="X281" s="55"/>
      <c r="Y281" s="55"/>
      <c r="Z281" s="55"/>
      <c r="AA281" s="39"/>
      <c r="AB281" s="39"/>
      <c r="AC281" s="54"/>
      <c r="AD281" s="28"/>
      <c r="AE281" s="32"/>
      <c r="AF281" s="34"/>
    </row>
    <row r="282" spans="1:32" ht="105" customHeight="1">
      <c r="A282" s="50">
        <v>100</v>
      </c>
      <c r="B282" s="131" t="s">
        <v>456</v>
      </c>
      <c r="C282" s="51" t="s">
        <v>111</v>
      </c>
      <c r="D282" s="51" t="s">
        <v>78</v>
      </c>
      <c r="E282" s="51" t="s">
        <v>21</v>
      </c>
      <c r="F282" s="55"/>
      <c r="G282" s="55"/>
      <c r="H282" s="67"/>
      <c r="I282" s="67"/>
      <c r="J282" s="67"/>
      <c r="K282" s="67"/>
      <c r="L282" s="67"/>
      <c r="M282" s="39"/>
      <c r="N282" s="39"/>
      <c r="O282" s="67"/>
      <c r="P282" s="67"/>
      <c r="Q282" s="67"/>
      <c r="R282" s="67"/>
      <c r="S282" s="67"/>
      <c r="T282" s="39"/>
      <c r="U282" s="39"/>
      <c r="V282" s="67"/>
      <c r="W282" s="67"/>
      <c r="X282" s="67"/>
      <c r="Y282" s="67"/>
      <c r="Z282" s="67"/>
      <c r="AA282" s="39"/>
      <c r="AB282" s="39"/>
      <c r="AC282" s="54"/>
      <c r="AD282" s="56"/>
      <c r="AE282" s="32"/>
      <c r="AF282" s="34"/>
    </row>
    <row r="283" spans="1:32" ht="105" customHeight="1">
      <c r="A283" s="50">
        <v>101</v>
      </c>
      <c r="B283" s="131" t="s">
        <v>495</v>
      </c>
      <c r="C283" s="53" t="s">
        <v>111</v>
      </c>
      <c r="D283" s="51" t="s">
        <v>78</v>
      </c>
      <c r="E283" s="51" t="s">
        <v>21</v>
      </c>
      <c r="F283" s="55"/>
      <c r="G283" s="67"/>
      <c r="H283" s="67"/>
      <c r="I283" s="67"/>
      <c r="J283" s="67"/>
      <c r="K283" s="67"/>
      <c r="L283" s="67"/>
      <c r="M283" s="39"/>
      <c r="N283" s="39"/>
      <c r="O283" s="67"/>
      <c r="P283" s="67"/>
      <c r="Q283" s="67"/>
      <c r="R283" s="67"/>
      <c r="S283" s="67"/>
      <c r="T283" s="39"/>
      <c r="U283" s="39"/>
      <c r="V283" s="67"/>
      <c r="W283" s="67"/>
      <c r="X283" s="67"/>
      <c r="Y283" s="67"/>
      <c r="Z283" s="67"/>
      <c r="AA283" s="39"/>
      <c r="AB283" s="39"/>
      <c r="AC283" s="54" t="s">
        <v>748</v>
      </c>
      <c r="AD283" s="56"/>
      <c r="AE283" s="32"/>
      <c r="AF283" s="34"/>
    </row>
    <row r="284" spans="1:32" ht="105" customHeight="1">
      <c r="A284" s="50">
        <v>102</v>
      </c>
      <c r="B284" s="131" t="s">
        <v>496</v>
      </c>
      <c r="C284" s="53" t="s">
        <v>111</v>
      </c>
      <c r="D284" s="51" t="s">
        <v>78</v>
      </c>
      <c r="E284" s="51" t="s">
        <v>21</v>
      </c>
      <c r="F284" s="55"/>
      <c r="G284" s="67"/>
      <c r="H284" s="67"/>
      <c r="I284" s="67"/>
      <c r="J284" s="67"/>
      <c r="K284" s="67"/>
      <c r="L284" s="67"/>
      <c r="M284" s="39"/>
      <c r="N284" s="39"/>
      <c r="O284" s="67"/>
      <c r="P284" s="67"/>
      <c r="Q284" s="67"/>
      <c r="R284" s="67"/>
      <c r="S284" s="67"/>
      <c r="T284" s="39"/>
      <c r="U284" s="39"/>
      <c r="V284" s="67"/>
      <c r="W284" s="67"/>
      <c r="X284" s="67"/>
      <c r="Y284" s="67"/>
      <c r="Z284" s="67"/>
      <c r="AA284" s="39"/>
      <c r="AB284" s="39"/>
      <c r="AC284" s="54" t="s">
        <v>748</v>
      </c>
      <c r="AD284" s="56"/>
      <c r="AE284" s="32"/>
      <c r="AF284" s="34"/>
    </row>
    <row r="285" spans="1:32" ht="105" customHeight="1">
      <c r="A285" s="50">
        <v>103</v>
      </c>
      <c r="B285" s="131" t="s">
        <v>497</v>
      </c>
      <c r="C285" s="25" t="s">
        <v>111</v>
      </c>
      <c r="D285" s="53" t="s">
        <v>78</v>
      </c>
      <c r="E285" s="53" t="s">
        <v>669</v>
      </c>
      <c r="F285" s="54"/>
      <c r="G285" s="67"/>
      <c r="H285" s="67"/>
      <c r="I285" s="67"/>
      <c r="J285" s="67"/>
      <c r="K285" s="67"/>
      <c r="L285" s="67"/>
      <c r="M285" s="39"/>
      <c r="N285" s="39"/>
      <c r="O285" s="67"/>
      <c r="P285" s="67"/>
      <c r="Q285" s="67"/>
      <c r="R285" s="67"/>
      <c r="S285" s="67"/>
      <c r="T285" s="39"/>
      <c r="U285" s="39"/>
      <c r="V285" s="67"/>
      <c r="W285" s="67"/>
      <c r="X285" s="67"/>
      <c r="Y285" s="67"/>
      <c r="Z285" s="67"/>
      <c r="AA285" s="39"/>
      <c r="AB285" s="39"/>
      <c r="AC285" s="54" t="s">
        <v>753</v>
      </c>
      <c r="AD285" s="56"/>
      <c r="AE285" s="32"/>
      <c r="AF285" s="34"/>
    </row>
    <row r="286" spans="1:32" ht="105" customHeight="1">
      <c r="A286" s="50">
        <v>104</v>
      </c>
      <c r="B286" s="131" t="s">
        <v>498</v>
      </c>
      <c r="C286" s="51" t="s">
        <v>111</v>
      </c>
      <c r="D286" s="51" t="s">
        <v>78</v>
      </c>
      <c r="E286" s="51" t="s">
        <v>21</v>
      </c>
      <c r="F286" s="55">
        <v>8</v>
      </c>
      <c r="G286" s="67"/>
      <c r="H286" s="67"/>
      <c r="I286" s="67"/>
      <c r="J286" s="67"/>
      <c r="K286" s="67"/>
      <c r="L286" s="67"/>
      <c r="M286" s="39"/>
      <c r="N286" s="39"/>
      <c r="O286" s="67"/>
      <c r="P286" s="67"/>
      <c r="Q286" s="67"/>
      <c r="R286" s="55"/>
      <c r="S286" s="55"/>
      <c r="T286" s="39"/>
      <c r="U286" s="39"/>
      <c r="V286" s="55"/>
      <c r="W286" s="55"/>
      <c r="X286" s="55"/>
      <c r="Y286" s="55"/>
      <c r="Z286" s="55"/>
      <c r="AA286" s="39"/>
      <c r="AB286" s="39"/>
      <c r="AC286" s="54" t="s">
        <v>632</v>
      </c>
      <c r="AD286" s="56"/>
      <c r="AE286" s="32"/>
      <c r="AF286" s="34"/>
    </row>
    <row r="287" spans="1:32" ht="105" customHeight="1">
      <c r="A287" s="50">
        <v>104</v>
      </c>
      <c r="B287" s="131" t="s">
        <v>498</v>
      </c>
      <c r="C287" s="25" t="s">
        <v>161</v>
      </c>
      <c r="D287" s="25" t="s">
        <v>27</v>
      </c>
      <c r="E287" s="25" t="s">
        <v>690</v>
      </c>
      <c r="F287" s="54">
        <v>8</v>
      </c>
      <c r="G287" s="54"/>
      <c r="H287" s="54"/>
      <c r="I287" s="54"/>
      <c r="J287" s="54"/>
      <c r="K287" s="55"/>
      <c r="L287" s="55"/>
      <c r="M287" s="39"/>
      <c r="N287" s="39"/>
      <c r="O287" s="54"/>
      <c r="P287" s="54"/>
      <c r="Q287" s="54"/>
      <c r="R287" s="55"/>
      <c r="S287" s="55"/>
      <c r="T287" s="39"/>
      <c r="U287" s="39"/>
      <c r="V287" s="54"/>
      <c r="W287" s="54"/>
      <c r="X287" s="54"/>
      <c r="Y287" s="54" t="s">
        <v>158</v>
      </c>
      <c r="Z287" s="54" t="s">
        <v>158</v>
      </c>
      <c r="AA287" s="39"/>
      <c r="AB287" s="39"/>
      <c r="AC287" s="54"/>
      <c r="AD287" s="56"/>
      <c r="AE287" s="33" t="s">
        <v>724</v>
      </c>
      <c r="AF287" s="34"/>
    </row>
    <row r="288" spans="1:32" ht="105" customHeight="1">
      <c r="A288" s="50">
        <v>104</v>
      </c>
      <c r="B288" s="131" t="s">
        <v>498</v>
      </c>
      <c r="C288" s="53" t="s">
        <v>46</v>
      </c>
      <c r="D288" s="25" t="s">
        <v>35</v>
      </c>
      <c r="E288" s="25" t="s">
        <v>179</v>
      </c>
      <c r="F288" s="54">
        <v>5</v>
      </c>
      <c r="G288" s="54"/>
      <c r="H288" s="54"/>
      <c r="I288" s="54"/>
      <c r="J288" s="54"/>
      <c r="K288" s="55"/>
      <c r="L288" s="55"/>
      <c r="M288" s="39"/>
      <c r="N288" s="39"/>
      <c r="O288" s="54"/>
      <c r="P288" s="54"/>
      <c r="Q288" s="54"/>
      <c r="R288" s="55"/>
      <c r="S288" s="55"/>
      <c r="T288" s="39"/>
      <c r="U288" s="39"/>
      <c r="V288" s="54"/>
      <c r="W288" s="55"/>
      <c r="X288" s="55" t="s">
        <v>47</v>
      </c>
      <c r="Y288" s="55"/>
      <c r="Z288" s="55"/>
      <c r="AA288" s="39"/>
      <c r="AB288" s="39"/>
      <c r="AC288" s="54"/>
      <c r="AD288" s="56"/>
      <c r="AE288" s="32"/>
      <c r="AF288" s="34"/>
    </row>
    <row r="289" spans="1:32" ht="105" customHeight="1">
      <c r="A289" s="50">
        <v>104</v>
      </c>
      <c r="B289" s="131" t="s">
        <v>498</v>
      </c>
      <c r="C289" s="25" t="s">
        <v>159</v>
      </c>
      <c r="D289" s="53" t="s">
        <v>576</v>
      </c>
      <c r="E289" s="53" t="s">
        <v>588</v>
      </c>
      <c r="F289" s="54">
        <v>8</v>
      </c>
      <c r="G289" s="54"/>
      <c r="H289" s="54"/>
      <c r="I289" s="54"/>
      <c r="J289" s="54"/>
      <c r="K289" s="55"/>
      <c r="L289" s="55"/>
      <c r="M289" s="39"/>
      <c r="N289" s="39"/>
      <c r="O289" s="54"/>
      <c r="P289" s="54"/>
      <c r="Q289" s="54"/>
      <c r="R289" s="55"/>
      <c r="S289" s="55"/>
      <c r="T289" s="39"/>
      <c r="U289" s="39"/>
      <c r="V289" s="55" t="s">
        <v>160</v>
      </c>
      <c r="W289" s="55" t="s">
        <v>160</v>
      </c>
      <c r="X289" s="55"/>
      <c r="Y289" s="55"/>
      <c r="Z289" s="55"/>
      <c r="AA289" s="39"/>
      <c r="AB289" s="39"/>
      <c r="AC289" s="54"/>
      <c r="AD289" s="56"/>
      <c r="AE289" s="32"/>
      <c r="AF289" s="34"/>
    </row>
    <row r="290" spans="1:32" ht="105" customHeight="1">
      <c r="A290" s="50">
        <v>105</v>
      </c>
      <c r="B290" s="131" t="s">
        <v>499</v>
      </c>
      <c r="C290" s="25" t="s">
        <v>111</v>
      </c>
      <c r="D290" s="53" t="s">
        <v>78</v>
      </c>
      <c r="E290" s="53" t="s">
        <v>669</v>
      </c>
      <c r="F290" s="54"/>
      <c r="G290" s="67"/>
      <c r="H290" s="67"/>
      <c r="I290" s="67"/>
      <c r="J290" s="67"/>
      <c r="K290" s="67"/>
      <c r="L290" s="67"/>
      <c r="M290" s="39"/>
      <c r="N290" s="39"/>
      <c r="O290" s="67"/>
      <c r="P290" s="67"/>
      <c r="Q290" s="67"/>
      <c r="R290" s="67"/>
      <c r="S290" s="67"/>
      <c r="T290" s="39"/>
      <c r="U290" s="39"/>
      <c r="V290" s="67"/>
      <c r="W290" s="67"/>
      <c r="X290" s="67"/>
      <c r="Y290" s="67"/>
      <c r="Z290" s="67"/>
      <c r="AA290" s="39"/>
      <c r="AB290" s="39"/>
      <c r="AC290" s="54" t="s">
        <v>753</v>
      </c>
      <c r="AD290" s="56"/>
      <c r="AE290" s="32"/>
      <c r="AF290" s="34"/>
    </row>
    <row r="291" spans="1:32" ht="105" customHeight="1">
      <c r="A291" s="50">
        <v>106</v>
      </c>
      <c r="B291" s="131" t="s">
        <v>500</v>
      </c>
      <c r="C291" s="51" t="s">
        <v>135</v>
      </c>
      <c r="D291" s="53" t="s">
        <v>124</v>
      </c>
      <c r="E291" s="53" t="s">
        <v>572</v>
      </c>
      <c r="F291" s="54">
        <v>8</v>
      </c>
      <c r="G291" s="39"/>
      <c r="H291" s="55"/>
      <c r="I291" s="54" t="s">
        <v>177</v>
      </c>
      <c r="J291" s="54" t="s">
        <v>177</v>
      </c>
      <c r="K291" s="54" t="s">
        <v>177</v>
      </c>
      <c r="L291" s="54" t="s">
        <v>177</v>
      </c>
      <c r="M291" s="39"/>
      <c r="N291" s="39"/>
      <c r="O291" s="54" t="s">
        <v>177</v>
      </c>
      <c r="P291" s="54" t="s">
        <v>177</v>
      </c>
      <c r="Q291" s="54" t="s">
        <v>177</v>
      </c>
      <c r="R291" s="54" t="s">
        <v>177</v>
      </c>
      <c r="S291" s="55"/>
      <c r="T291" s="39"/>
      <c r="U291" s="39"/>
      <c r="V291" s="54" t="s">
        <v>177</v>
      </c>
      <c r="W291" s="54" t="s">
        <v>177</v>
      </c>
      <c r="X291" s="54" t="s">
        <v>177</v>
      </c>
      <c r="Y291" s="54" t="s">
        <v>177</v>
      </c>
      <c r="Z291" s="55"/>
      <c r="AA291" s="39"/>
      <c r="AB291" s="39"/>
      <c r="AC291" s="54"/>
      <c r="AD291" s="56"/>
      <c r="AE291" s="32"/>
      <c r="AF291" s="34"/>
    </row>
    <row r="292" spans="1:32" ht="105" customHeight="1">
      <c r="A292" s="50">
        <v>106</v>
      </c>
      <c r="B292" s="131" t="s">
        <v>500</v>
      </c>
      <c r="C292" s="51" t="s">
        <v>56</v>
      </c>
      <c r="D292" s="53" t="s">
        <v>484</v>
      </c>
      <c r="E292" s="53" t="s">
        <v>512</v>
      </c>
      <c r="F292" s="54">
        <v>3</v>
      </c>
      <c r="G292" s="39"/>
      <c r="H292" s="55" t="s">
        <v>57</v>
      </c>
      <c r="I292" s="55"/>
      <c r="J292" s="55"/>
      <c r="K292" s="55"/>
      <c r="L292" s="55"/>
      <c r="M292" s="39"/>
      <c r="N292" s="39"/>
      <c r="O292" s="55"/>
      <c r="P292" s="55"/>
      <c r="Q292" s="55"/>
      <c r="R292" s="55"/>
      <c r="S292" s="55" t="s">
        <v>58</v>
      </c>
      <c r="T292" s="39"/>
      <c r="U292" s="39"/>
      <c r="V292" s="55"/>
      <c r="W292" s="55"/>
      <c r="X292" s="55"/>
      <c r="Y292" s="55"/>
      <c r="Z292" s="55" t="s">
        <v>58</v>
      </c>
      <c r="AA292" s="39"/>
      <c r="AB292" s="39"/>
      <c r="AC292" s="54"/>
      <c r="AD292" s="56"/>
      <c r="AE292" s="32"/>
      <c r="AF292" s="34"/>
    </row>
    <row r="293" spans="1:32" ht="105" customHeight="1">
      <c r="A293" s="50">
        <v>107</v>
      </c>
      <c r="B293" s="131" t="s">
        <v>526</v>
      </c>
      <c r="C293" s="25" t="s">
        <v>111</v>
      </c>
      <c r="D293" s="53" t="s">
        <v>78</v>
      </c>
      <c r="E293" s="53" t="s">
        <v>669</v>
      </c>
      <c r="F293" s="54"/>
      <c r="G293" s="67"/>
      <c r="H293" s="67"/>
      <c r="I293" s="67"/>
      <c r="J293" s="67"/>
      <c r="K293" s="67"/>
      <c r="L293" s="67"/>
      <c r="M293" s="39"/>
      <c r="N293" s="39"/>
      <c r="O293" s="67"/>
      <c r="P293" s="67"/>
      <c r="Q293" s="67"/>
      <c r="R293" s="67"/>
      <c r="S293" s="67"/>
      <c r="T293" s="39"/>
      <c r="U293" s="39"/>
      <c r="V293" s="67"/>
      <c r="W293" s="67"/>
      <c r="X293" s="67"/>
      <c r="Y293" s="67"/>
      <c r="Z293" s="67"/>
      <c r="AA293" s="39"/>
      <c r="AB293" s="39"/>
      <c r="AC293" s="54" t="s">
        <v>753</v>
      </c>
      <c r="AD293" s="56"/>
      <c r="AE293" s="32"/>
      <c r="AF293" s="34"/>
    </row>
    <row r="294" spans="1:32" ht="105" customHeight="1">
      <c r="A294" s="50">
        <v>110</v>
      </c>
      <c r="B294" s="131" t="s">
        <v>559</v>
      </c>
      <c r="C294" s="25" t="s">
        <v>92</v>
      </c>
      <c r="D294" s="57" t="s">
        <v>29</v>
      </c>
      <c r="E294" s="57" t="s">
        <v>455</v>
      </c>
      <c r="F294" s="58">
        <v>4</v>
      </c>
      <c r="G294" s="126"/>
      <c r="H294" s="29"/>
      <c r="I294" s="29" t="s">
        <v>187</v>
      </c>
      <c r="J294" s="29"/>
      <c r="K294" s="118"/>
      <c r="L294" s="29"/>
      <c r="M294" s="126"/>
      <c r="N294" s="126"/>
      <c r="O294" s="118"/>
      <c r="P294" s="118"/>
      <c r="Q294" s="118"/>
      <c r="R294" s="29"/>
      <c r="S294" s="29"/>
      <c r="T294" s="39"/>
      <c r="U294" s="39"/>
      <c r="V294" s="118"/>
      <c r="W294" s="29"/>
      <c r="X294" s="118"/>
      <c r="Y294" s="118"/>
      <c r="Z294" s="118"/>
      <c r="AA294" s="39"/>
      <c r="AB294" s="39"/>
      <c r="AC294" s="54" t="s">
        <v>606</v>
      </c>
      <c r="AD294" s="56"/>
      <c r="AE294" s="32"/>
      <c r="AF294" s="34"/>
    </row>
    <row r="295" spans="1:32" ht="105" customHeight="1">
      <c r="A295" s="50">
        <v>110</v>
      </c>
      <c r="B295" s="131" t="s">
        <v>559</v>
      </c>
      <c r="C295" s="25" t="s">
        <v>31</v>
      </c>
      <c r="D295" s="57" t="s">
        <v>29</v>
      </c>
      <c r="E295" s="57" t="s">
        <v>455</v>
      </c>
      <c r="F295" s="58">
        <v>4</v>
      </c>
      <c r="G295" s="126"/>
      <c r="H295" s="29"/>
      <c r="I295" s="29" t="s">
        <v>187</v>
      </c>
      <c r="J295" s="29"/>
      <c r="K295" s="118"/>
      <c r="L295" s="29"/>
      <c r="M295" s="126"/>
      <c r="N295" s="126"/>
      <c r="O295" s="118"/>
      <c r="P295" s="118"/>
      <c r="Q295" s="118"/>
      <c r="R295" s="29"/>
      <c r="S295" s="29"/>
      <c r="T295" s="39"/>
      <c r="U295" s="39"/>
      <c r="V295" s="118"/>
      <c r="W295" s="29"/>
      <c r="X295" s="118"/>
      <c r="Y295" s="118"/>
      <c r="Z295" s="118"/>
      <c r="AA295" s="39"/>
      <c r="AB295" s="39"/>
      <c r="AC295" s="54" t="s">
        <v>606</v>
      </c>
      <c r="AD295" s="56"/>
      <c r="AE295" s="32"/>
      <c r="AF295" s="34"/>
    </row>
    <row r="296" spans="1:32" ht="105" customHeight="1">
      <c r="A296" s="50">
        <v>110</v>
      </c>
      <c r="B296" s="131" t="s">
        <v>559</v>
      </c>
      <c r="C296" s="25" t="s">
        <v>31</v>
      </c>
      <c r="D296" s="57" t="s">
        <v>543</v>
      </c>
      <c r="E296" s="57" t="s">
        <v>644</v>
      </c>
      <c r="F296" s="58">
        <v>8</v>
      </c>
      <c r="G296" s="126"/>
      <c r="H296" s="54" t="s">
        <v>187</v>
      </c>
      <c r="I296" s="54"/>
      <c r="J296" s="54" t="s">
        <v>187</v>
      </c>
      <c r="K296" s="54"/>
      <c r="L296" s="118"/>
      <c r="M296" s="126"/>
      <c r="N296" s="126"/>
      <c r="O296" s="54"/>
      <c r="P296" s="54" t="s">
        <v>33</v>
      </c>
      <c r="Q296" s="54" t="s">
        <v>33</v>
      </c>
      <c r="R296" s="54"/>
      <c r="S296" s="54"/>
      <c r="T296" s="39"/>
      <c r="U296" s="39"/>
      <c r="V296" s="118"/>
      <c r="W296" s="118"/>
      <c r="X296" s="54" t="s">
        <v>187</v>
      </c>
      <c r="Y296" s="54" t="s">
        <v>187</v>
      </c>
      <c r="Z296" s="54"/>
      <c r="AA296" s="39"/>
      <c r="AB296" s="39"/>
      <c r="AC296" s="54"/>
      <c r="AD296" s="56"/>
      <c r="AE296" s="32"/>
      <c r="AF296" s="34"/>
    </row>
    <row r="297" spans="1:32" ht="105" customHeight="1">
      <c r="A297" s="50">
        <v>110</v>
      </c>
      <c r="B297" s="131" t="s">
        <v>559</v>
      </c>
      <c r="C297" s="25" t="s">
        <v>101</v>
      </c>
      <c r="D297" s="57" t="s">
        <v>509</v>
      </c>
      <c r="E297" s="57" t="s">
        <v>605</v>
      </c>
      <c r="F297" s="58">
        <v>8</v>
      </c>
      <c r="G297" s="126"/>
      <c r="H297" s="118"/>
      <c r="I297" s="118"/>
      <c r="J297" s="118"/>
      <c r="K297" s="118" t="s">
        <v>94</v>
      </c>
      <c r="L297" s="118" t="s">
        <v>94</v>
      </c>
      <c r="M297" s="126"/>
      <c r="N297" s="126"/>
      <c r="O297" s="118"/>
      <c r="P297" s="118"/>
      <c r="Q297" s="118"/>
      <c r="R297" s="118" t="s">
        <v>94</v>
      </c>
      <c r="S297" s="118"/>
      <c r="T297" s="39"/>
      <c r="U297" s="39"/>
      <c r="V297" s="118" t="s">
        <v>33</v>
      </c>
      <c r="W297" s="118" t="s">
        <v>33</v>
      </c>
      <c r="X297" s="118"/>
      <c r="Y297" s="118"/>
      <c r="Z297" s="118"/>
      <c r="AA297" s="39"/>
      <c r="AB297" s="39"/>
      <c r="AC297" s="54"/>
      <c r="AD297" s="56"/>
      <c r="AE297" s="32"/>
      <c r="AF297" s="34"/>
    </row>
    <row r="298" spans="1:32" ht="105" customHeight="1">
      <c r="A298" s="50">
        <v>111</v>
      </c>
      <c r="B298" s="131" t="s">
        <v>508</v>
      </c>
      <c r="C298" s="51" t="s">
        <v>203</v>
      </c>
      <c r="D298" s="53" t="s">
        <v>124</v>
      </c>
      <c r="E298" s="53" t="s">
        <v>607</v>
      </c>
      <c r="F298" s="55">
        <v>8</v>
      </c>
      <c r="G298" s="39"/>
      <c r="H298" s="54" t="s">
        <v>136</v>
      </c>
      <c r="I298" s="54"/>
      <c r="J298" s="54"/>
      <c r="K298" s="54"/>
      <c r="L298" s="54"/>
      <c r="M298" s="39"/>
      <c r="N298" s="39"/>
      <c r="O298" s="54"/>
      <c r="P298" s="54"/>
      <c r="Q298" s="54"/>
      <c r="R298" s="54" t="s">
        <v>67</v>
      </c>
      <c r="S298" s="54"/>
      <c r="T298" s="39"/>
      <c r="U298" s="39"/>
      <c r="V298" s="55"/>
      <c r="W298" s="55"/>
      <c r="X298" s="55"/>
      <c r="Y298" s="54"/>
      <c r="Z298" s="55" t="s">
        <v>136</v>
      </c>
      <c r="AA298" s="39"/>
      <c r="AB298" s="39"/>
      <c r="AC298" s="55"/>
      <c r="AD298" s="56"/>
      <c r="AE298" s="32"/>
      <c r="AF298" s="34"/>
    </row>
    <row r="299" spans="1:32" ht="105" customHeight="1">
      <c r="A299" s="50">
        <v>111</v>
      </c>
      <c r="B299" s="131" t="s">
        <v>508</v>
      </c>
      <c r="C299" s="51" t="s">
        <v>461</v>
      </c>
      <c r="D299" s="53" t="s">
        <v>35</v>
      </c>
      <c r="E299" s="53" t="s">
        <v>179</v>
      </c>
      <c r="F299" s="55">
        <v>5</v>
      </c>
      <c r="G299" s="39"/>
      <c r="H299" s="55"/>
      <c r="I299" s="55"/>
      <c r="J299" s="54" t="s">
        <v>131</v>
      </c>
      <c r="K299" s="54"/>
      <c r="L299" s="54"/>
      <c r="M299" s="39"/>
      <c r="N299" s="39"/>
      <c r="O299" s="54"/>
      <c r="P299" s="54"/>
      <c r="Q299" s="54" t="s">
        <v>45</v>
      </c>
      <c r="R299" s="54"/>
      <c r="S299" s="54"/>
      <c r="T299" s="39"/>
      <c r="U299" s="39"/>
      <c r="V299" s="55"/>
      <c r="W299" s="55"/>
      <c r="X299" s="54" t="s">
        <v>131</v>
      </c>
      <c r="Y299" s="54"/>
      <c r="Z299" s="54"/>
      <c r="AA299" s="39"/>
      <c r="AB299" s="39"/>
      <c r="AC299" s="55"/>
      <c r="AD299" s="56"/>
      <c r="AE299" s="32"/>
      <c r="AF299" s="34"/>
    </row>
    <row r="300" spans="1:32" ht="105" customHeight="1">
      <c r="A300" s="50">
        <v>111</v>
      </c>
      <c r="B300" s="131" t="s">
        <v>508</v>
      </c>
      <c r="C300" s="51" t="s">
        <v>43</v>
      </c>
      <c r="D300" s="53" t="s">
        <v>541</v>
      </c>
      <c r="E300" s="53" t="s">
        <v>542</v>
      </c>
      <c r="F300" s="55">
        <v>5</v>
      </c>
      <c r="G300" s="39"/>
      <c r="H300" s="54"/>
      <c r="I300" s="54" t="s">
        <v>60</v>
      </c>
      <c r="J300" s="55"/>
      <c r="K300" s="55"/>
      <c r="L300" s="55"/>
      <c r="M300" s="39"/>
      <c r="N300" s="39"/>
      <c r="O300" s="55"/>
      <c r="P300" s="54" t="s">
        <v>60</v>
      </c>
      <c r="Q300" s="54"/>
      <c r="R300" s="54"/>
      <c r="S300" s="54"/>
      <c r="T300" s="39"/>
      <c r="U300" s="39"/>
      <c r="V300" s="54" t="s">
        <v>60</v>
      </c>
      <c r="W300" s="55"/>
      <c r="X300" s="54"/>
      <c r="Y300" s="54"/>
      <c r="Z300" s="54"/>
      <c r="AA300" s="39"/>
      <c r="AB300" s="39"/>
      <c r="AC300" s="55"/>
      <c r="AD300" s="56"/>
      <c r="AE300" s="32"/>
      <c r="AF300" s="34"/>
    </row>
    <row r="301" spans="1:32" ht="105" customHeight="1">
      <c r="A301" s="50">
        <v>111</v>
      </c>
      <c r="B301" s="131" t="s">
        <v>508</v>
      </c>
      <c r="C301" s="51" t="s">
        <v>95</v>
      </c>
      <c r="D301" s="53" t="s">
        <v>484</v>
      </c>
      <c r="E301" s="53" t="s">
        <v>485</v>
      </c>
      <c r="F301" s="55">
        <v>3</v>
      </c>
      <c r="G301" s="39"/>
      <c r="H301" s="55"/>
      <c r="I301" s="55"/>
      <c r="J301" s="54"/>
      <c r="K301" s="54" t="s">
        <v>58</v>
      </c>
      <c r="L301" s="54" t="s">
        <v>58</v>
      </c>
      <c r="M301" s="39"/>
      <c r="N301" s="39"/>
      <c r="O301" s="54"/>
      <c r="P301" s="54"/>
      <c r="Q301" s="54"/>
      <c r="R301" s="54"/>
      <c r="S301" s="54" t="s">
        <v>58</v>
      </c>
      <c r="T301" s="39"/>
      <c r="U301" s="39"/>
      <c r="V301" s="55"/>
      <c r="W301" s="54" t="s">
        <v>58</v>
      </c>
      <c r="X301" s="54"/>
      <c r="Y301" s="54"/>
      <c r="Z301" s="54"/>
      <c r="AA301" s="39"/>
      <c r="AB301" s="39"/>
      <c r="AC301" s="55"/>
      <c r="AD301" s="56"/>
      <c r="AE301" s="32"/>
      <c r="AF301" s="34"/>
    </row>
    <row r="302" spans="1:32" ht="105" customHeight="1">
      <c r="A302" s="50">
        <v>111</v>
      </c>
      <c r="B302" s="131" t="s">
        <v>508</v>
      </c>
      <c r="C302" s="51" t="s">
        <v>97</v>
      </c>
      <c r="D302" s="53" t="s">
        <v>32</v>
      </c>
      <c r="E302" s="53" t="s">
        <v>604</v>
      </c>
      <c r="F302" s="55">
        <v>5</v>
      </c>
      <c r="G302" s="39"/>
      <c r="H302" s="55"/>
      <c r="I302" s="55"/>
      <c r="J302" s="55"/>
      <c r="K302" s="55"/>
      <c r="L302" s="55"/>
      <c r="M302" s="39"/>
      <c r="N302" s="39"/>
      <c r="O302" s="55" t="s">
        <v>98</v>
      </c>
      <c r="P302" s="55"/>
      <c r="Q302" s="55"/>
      <c r="R302" s="55"/>
      <c r="S302" s="55"/>
      <c r="T302" s="39"/>
      <c r="U302" s="39"/>
      <c r="V302" s="55"/>
      <c r="W302" s="55"/>
      <c r="X302" s="55"/>
      <c r="Y302" s="55" t="s">
        <v>98</v>
      </c>
      <c r="Z302" s="55"/>
      <c r="AA302" s="39"/>
      <c r="AB302" s="39"/>
      <c r="AC302" s="55"/>
      <c r="AD302" s="56"/>
      <c r="AE302" s="32"/>
      <c r="AF302" s="34"/>
    </row>
    <row r="303" spans="1:32" ht="51" customHeight="1">
      <c r="A303" s="81"/>
      <c r="B303" s="82"/>
      <c r="C303" s="82"/>
      <c r="D303" s="82"/>
      <c r="E303" s="82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56"/>
      <c r="AE303" s="34"/>
      <c r="AF303" s="34"/>
    </row>
    <row r="304" spans="1:32" ht="51" customHeight="1">
      <c r="A304" s="182" t="s">
        <v>530</v>
      </c>
      <c r="B304" s="183"/>
      <c r="C304" s="183"/>
      <c r="D304" s="184"/>
      <c r="E304" s="183"/>
      <c r="F304" s="185"/>
      <c r="G304" s="185"/>
      <c r="H304" s="185"/>
      <c r="I304" s="185"/>
      <c r="J304" s="185"/>
      <c r="K304" s="185"/>
      <c r="L304" s="185"/>
      <c r="M304" s="185"/>
      <c r="N304" s="185"/>
      <c r="O304" s="186"/>
      <c r="P304" s="186"/>
      <c r="Q304" s="186"/>
      <c r="R304" s="187"/>
      <c r="S304" s="84"/>
      <c r="T304" s="85"/>
      <c r="U304" s="85"/>
      <c r="V304" s="85"/>
      <c r="W304" s="85"/>
      <c r="X304" s="85"/>
      <c r="Y304" s="86"/>
      <c r="Z304" s="87"/>
      <c r="AA304" s="88"/>
      <c r="AB304" s="88"/>
      <c r="AC304" s="88"/>
      <c r="AD304" s="56"/>
      <c r="AE304" s="34"/>
      <c r="AF304" s="34"/>
    </row>
    <row r="305" spans="1:32" ht="96" customHeight="1">
      <c r="A305" s="188"/>
      <c r="B305" s="225" t="s">
        <v>602</v>
      </c>
      <c r="C305" s="225"/>
      <c r="D305" s="225"/>
      <c r="E305" s="225"/>
      <c r="F305" s="225"/>
      <c r="G305" s="225"/>
      <c r="H305" s="225"/>
      <c r="I305" s="225"/>
      <c r="J305" s="225"/>
      <c r="K305" s="225"/>
      <c r="L305" s="225"/>
      <c r="M305" s="225"/>
      <c r="N305" s="225"/>
      <c r="O305" s="225"/>
      <c r="P305" s="225"/>
      <c r="Q305" s="225"/>
      <c r="R305" s="225"/>
      <c r="S305" s="84"/>
      <c r="T305" s="226" t="s">
        <v>755</v>
      </c>
      <c r="U305" s="226"/>
      <c r="V305" s="226"/>
      <c r="W305" s="226"/>
      <c r="X305" s="226"/>
      <c r="Y305" s="226"/>
      <c r="Z305" s="226"/>
      <c r="AA305" s="226"/>
      <c r="AB305" s="226"/>
      <c r="AC305" s="226"/>
      <c r="AD305" s="56"/>
      <c r="AE305" s="34"/>
      <c r="AF305" s="34"/>
    </row>
    <row r="306" spans="1:32" ht="51" customHeight="1">
      <c r="A306" s="188"/>
      <c r="B306" s="189" t="s">
        <v>603</v>
      </c>
      <c r="C306" s="190"/>
      <c r="D306" s="190"/>
      <c r="E306" s="190"/>
      <c r="F306" s="191"/>
      <c r="G306" s="191"/>
      <c r="H306" s="191"/>
      <c r="I306" s="191"/>
      <c r="J306" s="191"/>
      <c r="K306" s="191"/>
      <c r="L306" s="191"/>
      <c r="M306" s="191"/>
      <c r="N306" s="191"/>
      <c r="O306" s="192"/>
      <c r="P306" s="192"/>
      <c r="Q306" s="192"/>
      <c r="R306" s="187"/>
      <c r="S306" s="84"/>
      <c r="T306" s="207"/>
      <c r="U306" s="207"/>
      <c r="V306" s="207"/>
      <c r="W306" s="207"/>
      <c r="X306" s="207"/>
      <c r="Y306" s="207"/>
      <c r="Z306" s="207"/>
      <c r="AA306" s="207"/>
      <c r="AB306" s="207"/>
      <c r="AC306" s="207"/>
      <c r="AD306" s="56"/>
      <c r="AE306" s="34"/>
      <c r="AF306" s="34"/>
    </row>
    <row r="307" spans="1:32" ht="51" customHeight="1">
      <c r="A307" s="190"/>
      <c r="B307" s="193" t="s">
        <v>531</v>
      </c>
      <c r="C307" s="194"/>
      <c r="D307" s="195"/>
      <c r="E307" s="196"/>
      <c r="F307" s="197"/>
      <c r="G307" s="197"/>
      <c r="H307" s="197"/>
      <c r="I307" s="197"/>
      <c r="J307" s="197"/>
      <c r="K307" s="197"/>
      <c r="L307" s="197"/>
      <c r="M307" s="197"/>
      <c r="N307" s="197"/>
      <c r="O307" s="198"/>
      <c r="P307" s="198"/>
      <c r="Q307" s="198"/>
      <c r="R307" s="187"/>
      <c r="S307" s="84"/>
      <c r="T307" s="227" t="s">
        <v>532</v>
      </c>
      <c r="U307" s="227"/>
      <c r="V307" s="227"/>
      <c r="W307" s="227"/>
      <c r="X307" s="227"/>
      <c r="Y307" s="227"/>
      <c r="Z307" s="227"/>
      <c r="AA307" s="227"/>
      <c r="AB307" s="227"/>
      <c r="AC307" s="227"/>
      <c r="AD307" s="56"/>
      <c r="AE307" s="34"/>
      <c r="AF307" s="34"/>
    </row>
    <row r="308" spans="1:32" ht="51" customHeight="1">
      <c r="A308" s="182" t="s">
        <v>533</v>
      </c>
      <c r="B308" s="194"/>
      <c r="C308" s="194"/>
      <c r="D308" s="195" t="s">
        <v>534</v>
      </c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9"/>
      <c r="P308" s="199"/>
      <c r="Q308" s="199"/>
      <c r="R308" s="187"/>
      <c r="S308" s="84"/>
      <c r="T308" s="228" t="s">
        <v>535</v>
      </c>
      <c r="U308" s="228"/>
      <c r="V308" s="228"/>
      <c r="W308" s="228"/>
      <c r="X308" s="228"/>
      <c r="Y308" s="228"/>
      <c r="Z308" s="228"/>
      <c r="AA308" s="228"/>
      <c r="AB308" s="228"/>
      <c r="AC308" s="228"/>
      <c r="AD308" s="56"/>
      <c r="AE308" s="34"/>
      <c r="AF308" s="34"/>
    </row>
    <row r="309" spans="1:32" ht="51" customHeight="1">
      <c r="A309" s="200"/>
      <c r="B309" s="201" t="s">
        <v>536</v>
      </c>
      <c r="C309" s="194"/>
      <c r="D309" s="195"/>
      <c r="E309" s="197"/>
      <c r="F309" s="202"/>
      <c r="G309" s="202"/>
      <c r="H309" s="202"/>
      <c r="I309" s="202"/>
      <c r="J309" s="202"/>
      <c r="K309" s="202"/>
      <c r="L309" s="202"/>
      <c r="M309" s="202"/>
      <c r="N309" s="202"/>
      <c r="O309" s="199"/>
      <c r="P309" s="199"/>
      <c r="Q309" s="199"/>
      <c r="R309" s="187"/>
      <c r="S309" s="84"/>
      <c r="T309" s="208"/>
      <c r="U309" s="208"/>
      <c r="V309" s="208"/>
      <c r="W309" s="208"/>
      <c r="X309" s="208"/>
      <c r="Y309" s="208"/>
      <c r="Z309" s="208"/>
      <c r="AA309" s="208"/>
      <c r="AB309" s="208"/>
      <c r="AC309" s="208"/>
      <c r="AD309" s="56"/>
      <c r="AE309" s="34"/>
      <c r="AF309" s="34"/>
    </row>
    <row r="310" spans="1:32" ht="50.1" customHeight="1">
      <c r="A310" s="200"/>
      <c r="B310" s="201" t="s">
        <v>537</v>
      </c>
      <c r="C310" s="194"/>
      <c r="D310" s="203"/>
      <c r="E310" s="204"/>
      <c r="F310" s="202"/>
      <c r="G310" s="202"/>
      <c r="H310" s="202"/>
      <c r="I310" s="202"/>
      <c r="J310" s="202"/>
      <c r="K310" s="202"/>
      <c r="L310" s="202"/>
      <c r="M310" s="202"/>
      <c r="N310" s="202"/>
      <c r="O310" s="199"/>
      <c r="P310" s="199"/>
      <c r="Q310" s="199"/>
      <c r="R310" s="188"/>
      <c r="S310" s="89"/>
      <c r="T310" s="209"/>
      <c r="U310" s="209"/>
      <c r="V310" s="210"/>
      <c r="W310" s="210"/>
      <c r="X310" s="210"/>
      <c r="Y310" s="210"/>
      <c r="Z310" s="210"/>
      <c r="AA310" s="210"/>
      <c r="AB310" s="210"/>
      <c r="AC310" s="210"/>
      <c r="AD310" s="56"/>
    </row>
    <row r="311" spans="1:32" ht="50.1" customHeight="1">
      <c r="A311" s="200"/>
      <c r="B311" s="201" t="s">
        <v>538</v>
      </c>
      <c r="C311" s="194"/>
      <c r="D311" s="205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187"/>
      <c r="P311" s="187"/>
      <c r="Q311" s="187"/>
      <c r="R311" s="188"/>
      <c r="S311" s="89"/>
      <c r="T311" s="211"/>
      <c r="U311" s="212"/>
      <c r="V311" s="213"/>
      <c r="W311" s="213"/>
      <c r="X311" s="213"/>
      <c r="Y311" s="213"/>
      <c r="Z311" s="213"/>
      <c r="AA311" s="213"/>
      <c r="AB311" s="213"/>
      <c r="AC311" s="213"/>
      <c r="AD311" s="56"/>
    </row>
    <row r="312" spans="1:32" ht="50.1" customHeight="1">
      <c r="A312" s="200"/>
      <c r="B312" s="201" t="s">
        <v>539</v>
      </c>
      <c r="C312" s="194"/>
      <c r="D312" s="188"/>
      <c r="E312" s="205"/>
      <c r="F312" s="205"/>
      <c r="G312" s="205"/>
      <c r="H312" s="205"/>
      <c r="I312" s="205"/>
      <c r="J312" s="205"/>
      <c r="K312" s="205"/>
      <c r="L312" s="205"/>
      <c r="M312" s="205"/>
      <c r="N312" s="205"/>
      <c r="O312" s="188"/>
      <c r="P312" s="188"/>
      <c r="Q312" s="188"/>
      <c r="R312" s="188"/>
      <c r="S312" s="89"/>
      <c r="T312" s="211"/>
      <c r="U312" s="212"/>
      <c r="V312" s="213"/>
      <c r="W312" s="213"/>
      <c r="X312" s="213"/>
      <c r="Y312" s="213"/>
      <c r="Z312" s="213"/>
      <c r="AA312" s="213"/>
      <c r="AB312" s="213"/>
      <c r="AC312" s="213"/>
      <c r="AD312" s="56"/>
    </row>
    <row r="313" spans="1:32" ht="168" customHeight="1">
      <c r="A313" s="200"/>
      <c r="B313" s="201"/>
      <c r="C313" s="194"/>
      <c r="D313" s="188"/>
      <c r="E313" s="205"/>
      <c r="F313" s="205"/>
      <c r="G313" s="205"/>
      <c r="H313" s="205"/>
      <c r="I313" s="205"/>
      <c r="J313" s="205"/>
      <c r="K313" s="205"/>
      <c r="L313" s="205"/>
      <c r="M313" s="205"/>
      <c r="N313" s="205"/>
      <c r="O313" s="188"/>
      <c r="P313" s="188"/>
      <c r="Q313" s="188"/>
      <c r="R313" s="188"/>
      <c r="S313" s="89" t="s">
        <v>552</v>
      </c>
      <c r="T313" s="211"/>
      <c r="U313" s="212"/>
      <c r="V313" s="213"/>
      <c r="W313" s="213"/>
      <c r="X313" s="213"/>
      <c r="Y313" s="213"/>
      <c r="Z313" s="213"/>
      <c r="AA313" s="213"/>
      <c r="AB313" s="213"/>
      <c r="AC313" s="213"/>
      <c r="AD313" s="56"/>
    </row>
    <row r="314" spans="1:32" ht="63" customHeight="1">
      <c r="A314" s="89"/>
      <c r="B314" s="90"/>
      <c r="C314" s="91"/>
      <c r="D314" s="89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89"/>
      <c r="P314" s="89"/>
      <c r="Q314" s="89"/>
      <c r="R314" s="89"/>
      <c r="S314" s="89"/>
      <c r="T314" s="229" t="s">
        <v>540</v>
      </c>
      <c r="U314" s="229"/>
      <c r="V314" s="229"/>
      <c r="W314" s="229"/>
      <c r="X314" s="229"/>
      <c r="Y314" s="229"/>
      <c r="Z314" s="229"/>
      <c r="AA314" s="229"/>
      <c r="AB314" s="229"/>
      <c r="AC314" s="229"/>
      <c r="AD314" s="56"/>
    </row>
    <row r="315" spans="1:32" ht="50.1" customHeight="1">
      <c r="A315" s="89"/>
      <c r="B315" s="92"/>
      <c r="C315" s="91"/>
      <c r="D315" s="89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89"/>
      <c r="P315" s="89"/>
      <c r="Q315" s="89"/>
      <c r="R315" s="89"/>
      <c r="S315" s="89"/>
      <c r="T315" s="224"/>
      <c r="U315" s="224"/>
      <c r="V315" s="224"/>
      <c r="W315" s="224"/>
      <c r="X315" s="224"/>
      <c r="Y315" s="224"/>
      <c r="Z315" s="224"/>
      <c r="AA315" s="224"/>
      <c r="AB315" s="224"/>
      <c r="AC315" s="224"/>
      <c r="AD315" s="56"/>
    </row>
    <row r="316" spans="1:32" ht="48.75" customHeight="1">
      <c r="C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T316" s="92"/>
      <c r="U316" s="92"/>
      <c r="V316" s="92"/>
      <c r="W316" s="92"/>
      <c r="Y316" s="92"/>
      <c r="Z316" s="92"/>
      <c r="AA316" s="92"/>
      <c r="AB316" s="92"/>
      <c r="AC316" s="92"/>
      <c r="AD316" s="93"/>
    </row>
    <row r="317" spans="1:32">
      <c r="T317" s="92"/>
      <c r="U317" s="92"/>
      <c r="V317" s="92"/>
      <c r="W317" s="92"/>
      <c r="Y317" s="92"/>
      <c r="Z317" s="92"/>
      <c r="AA317" s="92"/>
      <c r="AB317" s="92"/>
      <c r="AC317" s="92"/>
    </row>
    <row r="318" spans="1:32">
      <c r="T318" s="92"/>
      <c r="U318" s="92"/>
      <c r="V318" s="92"/>
      <c r="W318" s="92"/>
      <c r="Y318" s="92"/>
      <c r="Z318" s="92"/>
      <c r="AA318" s="92"/>
      <c r="AB318" s="92"/>
      <c r="AC318" s="92"/>
    </row>
    <row r="319" spans="1:32">
      <c r="T319" s="92"/>
      <c r="U319" s="92"/>
      <c r="V319" s="92"/>
      <c r="W319" s="92"/>
      <c r="Y319" s="92"/>
      <c r="Z319" s="92"/>
      <c r="AA319" s="92"/>
      <c r="AB319" s="92"/>
      <c r="AC319" s="92"/>
    </row>
    <row r="320" spans="1:32">
      <c r="T320" s="92"/>
      <c r="U320" s="92"/>
      <c r="V320" s="92"/>
      <c r="W320" s="92"/>
      <c r="Y320" s="92"/>
      <c r="Z320" s="92"/>
      <c r="AA320" s="92"/>
      <c r="AB320" s="92"/>
      <c r="AC320" s="92"/>
    </row>
    <row r="321" spans="20:29">
      <c r="T321" s="92"/>
      <c r="U321" s="92"/>
      <c r="V321" s="92"/>
      <c r="W321" s="92"/>
      <c r="Y321" s="92"/>
      <c r="Z321" s="92"/>
      <c r="AA321" s="92"/>
      <c r="AB321" s="92"/>
      <c r="AC321" s="92"/>
    </row>
    <row r="322" spans="20:29">
      <c r="T322" s="92"/>
      <c r="U322" s="92"/>
      <c r="V322" s="92"/>
      <c r="W322" s="92"/>
      <c r="Y322" s="92"/>
      <c r="Z322" s="92"/>
      <c r="AA322" s="92"/>
      <c r="AB322" s="92"/>
      <c r="AC322" s="92"/>
    </row>
  </sheetData>
  <autoFilter ref="A7:AF314" xr:uid="{00000000-0009-0000-0000-000000000000}"/>
  <mergeCells count="13">
    <mergeCell ref="T315:AC315"/>
    <mergeCell ref="B305:R305"/>
    <mergeCell ref="T305:AC305"/>
    <mergeCell ref="T307:AC307"/>
    <mergeCell ref="T308:AC308"/>
    <mergeCell ref="T314:AC314"/>
    <mergeCell ref="A1:F1"/>
    <mergeCell ref="W1:X1"/>
    <mergeCell ref="A2:F2"/>
    <mergeCell ref="A4:AC4"/>
    <mergeCell ref="V5:AB5"/>
    <mergeCell ref="O5:U5"/>
    <mergeCell ref="H5:N5"/>
  </mergeCells>
  <phoneticPr fontId="25" type="noConversion"/>
  <conditionalFormatting sqref="H15 O86:AB107 AA238:AB238 O247:AB293">
    <cfRule type="expression" dxfId="235" priority="27" stopIfTrue="1">
      <formula>H15&lt;&gt;""</formula>
    </cfRule>
  </conditionalFormatting>
  <conditionalFormatting sqref="H46">
    <cfRule type="expression" dxfId="234" priority="66" stopIfTrue="1">
      <formula>H46&lt;&gt;""</formula>
    </cfRule>
  </conditionalFormatting>
  <conditionalFormatting sqref="H61 O108:U108 Y175:AB175 H254:L261 J262:K263">
    <cfRule type="expression" dxfId="233" priority="512" stopIfTrue="1">
      <formula>H61&lt;&gt;""</formula>
    </cfRule>
  </conditionalFormatting>
  <conditionalFormatting sqref="H77:H79 I79:J80">
    <cfRule type="expression" dxfId="232" priority="395" stopIfTrue="1">
      <formula>H77&lt;&gt;""</formula>
    </cfRule>
  </conditionalFormatting>
  <conditionalFormatting sqref="H82:H84">
    <cfRule type="expression" dxfId="231" priority="55" stopIfTrue="1">
      <formula>H82&lt;&gt;""</formula>
    </cfRule>
  </conditionalFormatting>
  <conditionalFormatting sqref="H86">
    <cfRule type="expression" dxfId="230" priority="333" stopIfTrue="1">
      <formula>H86&lt;&gt;""</formula>
    </cfRule>
  </conditionalFormatting>
  <conditionalFormatting sqref="H123">
    <cfRule type="expression" dxfId="229" priority="1524" stopIfTrue="1">
      <formula>H123&lt;&gt;""</formula>
    </cfRule>
  </conditionalFormatting>
  <conditionalFormatting sqref="H125:H126 I126:L128">
    <cfRule type="expression" dxfId="228" priority="1512" stopIfTrue="1">
      <formula>H125&lt;&gt;""</formula>
    </cfRule>
  </conditionalFormatting>
  <conditionalFormatting sqref="H168">
    <cfRule type="expression" dxfId="227" priority="105" stopIfTrue="1">
      <formula>H168&lt;&gt;""</formula>
    </cfRule>
  </conditionalFormatting>
  <conditionalFormatting sqref="H186:H187">
    <cfRule type="expression" dxfId="226" priority="1317" stopIfTrue="1">
      <formula>H186&lt;&gt;""</formula>
    </cfRule>
  </conditionalFormatting>
  <conditionalFormatting sqref="H252:H253">
    <cfRule type="expression" dxfId="225" priority="1042" stopIfTrue="1">
      <formula>H252&lt;&gt;""</formula>
    </cfRule>
  </conditionalFormatting>
  <conditionalFormatting sqref="H45:I45">
    <cfRule type="expression" dxfId="224" priority="469" stopIfTrue="1">
      <formula>H45&lt;&gt;""</formula>
    </cfRule>
  </conditionalFormatting>
  <conditionalFormatting sqref="H52:I54">
    <cfRule type="expression" dxfId="223" priority="522" stopIfTrue="1">
      <formula>H52&lt;&gt;""</formula>
    </cfRule>
  </conditionalFormatting>
  <conditionalFormatting sqref="H67:I67">
    <cfRule type="expression" dxfId="222" priority="334" stopIfTrue="1">
      <formula>H67&lt;&gt;""</formula>
    </cfRule>
  </conditionalFormatting>
  <conditionalFormatting sqref="H87:I87">
    <cfRule type="expression" dxfId="221" priority="464" stopIfTrue="1">
      <formula>H87&lt;&gt;""</formula>
    </cfRule>
  </conditionalFormatting>
  <conditionalFormatting sqref="H89:I94">
    <cfRule type="expression" dxfId="220" priority="1038" stopIfTrue="1">
      <formula>H89&lt;&gt;""</formula>
    </cfRule>
  </conditionalFormatting>
  <conditionalFormatting sqref="H113:I114">
    <cfRule type="expression" dxfId="219" priority="1537" stopIfTrue="1">
      <formula>H113&lt;&gt;""</formula>
    </cfRule>
  </conditionalFormatting>
  <conditionalFormatting sqref="H161:I161">
    <cfRule type="expression" dxfId="218" priority="629" stopIfTrue="1">
      <formula>H161&lt;&gt;""</formula>
    </cfRule>
  </conditionalFormatting>
  <conditionalFormatting sqref="H174:I174">
    <cfRule type="expression" dxfId="217" priority="547" stopIfTrue="1">
      <formula>H174&lt;&gt;""</formula>
    </cfRule>
  </conditionalFormatting>
  <conditionalFormatting sqref="H185:I185">
    <cfRule type="expression" dxfId="216" priority="949" stopIfTrue="1">
      <formula>H185&lt;&gt;""</formula>
    </cfRule>
  </conditionalFormatting>
  <conditionalFormatting sqref="H222:I222">
    <cfRule type="expression" dxfId="215" priority="576" stopIfTrue="1">
      <formula>H222&lt;&gt;""</formula>
    </cfRule>
  </conditionalFormatting>
  <conditionalFormatting sqref="H238:I239">
    <cfRule type="expression" dxfId="214" priority="420" stopIfTrue="1">
      <formula>H238&lt;&gt;""</formula>
    </cfRule>
  </conditionalFormatting>
  <conditionalFormatting sqref="H298:I298 J298:L299">
    <cfRule type="expression" dxfId="213" priority="1093" stopIfTrue="1">
      <formula>H298&lt;&gt;""</formula>
    </cfRule>
  </conditionalFormatting>
  <conditionalFormatting sqref="H300:I300">
    <cfRule type="expression" dxfId="212" priority="346" stopIfTrue="1">
      <formula>H300&lt;&gt;""</formula>
    </cfRule>
  </conditionalFormatting>
  <conditionalFormatting sqref="H40:J41">
    <cfRule type="expression" dxfId="211" priority="476" stopIfTrue="1">
      <formula>H40&lt;&gt;""</formula>
    </cfRule>
  </conditionalFormatting>
  <conditionalFormatting sqref="H47:J47">
    <cfRule type="expression" dxfId="210" priority="795" stopIfTrue="1">
      <formula>H47&lt;&gt;""</formula>
    </cfRule>
  </conditionalFormatting>
  <conditionalFormatting sqref="H64:J64">
    <cfRule type="expression" dxfId="209" priority="1290" stopIfTrue="1">
      <formula>H64&lt;&gt;""</formula>
    </cfRule>
  </conditionalFormatting>
  <conditionalFormatting sqref="H68:J68">
    <cfRule type="expression" dxfId="208" priority="406" stopIfTrue="1">
      <formula>H68&lt;&gt;""</formula>
    </cfRule>
  </conditionalFormatting>
  <conditionalFormatting sqref="H73:J74">
    <cfRule type="expression" dxfId="207" priority="782" stopIfTrue="1">
      <formula>H73&lt;&gt;""</formula>
    </cfRule>
  </conditionalFormatting>
  <conditionalFormatting sqref="H76:J76">
    <cfRule type="expression" dxfId="206" priority="397" stopIfTrue="1">
      <formula>H76&lt;&gt;""</formula>
    </cfRule>
  </conditionalFormatting>
  <conditionalFormatting sqref="H112:J112">
    <cfRule type="expression" dxfId="205" priority="666" stopIfTrue="1">
      <formula>H112&lt;&gt;""</formula>
    </cfRule>
  </conditionalFormatting>
  <conditionalFormatting sqref="H115:J115">
    <cfRule type="expression" dxfId="204" priority="919" stopIfTrue="1">
      <formula>H115&lt;&gt;""</formula>
    </cfRule>
  </conditionalFormatting>
  <conditionalFormatting sqref="H165:J165">
    <cfRule type="expression" dxfId="203" priority="624" stopIfTrue="1">
      <formula>H165&lt;&gt;""</formula>
    </cfRule>
  </conditionalFormatting>
  <conditionalFormatting sqref="H176:J176">
    <cfRule type="expression" dxfId="202" priority="617" stopIfTrue="1">
      <formula>H176&lt;&gt;""</formula>
    </cfRule>
  </conditionalFormatting>
  <conditionalFormatting sqref="H181:J183">
    <cfRule type="expression" dxfId="201" priority="599" stopIfTrue="1">
      <formula>H181&lt;&gt;""</formula>
    </cfRule>
  </conditionalFormatting>
  <conditionalFormatting sqref="H234:J235">
    <cfRule type="expression" dxfId="200" priority="207" stopIfTrue="1">
      <formula>H234&lt;&gt;""</formula>
    </cfRule>
  </conditionalFormatting>
  <conditionalFormatting sqref="H249:J250">
    <cfRule type="expression" dxfId="199" priority="982" stopIfTrue="1">
      <formula>H249&lt;&gt;""</formula>
    </cfRule>
  </conditionalFormatting>
  <conditionalFormatting sqref="H264:J265">
    <cfRule type="expression" dxfId="198" priority="376" stopIfTrue="1">
      <formula>H264&lt;&gt;""</formula>
    </cfRule>
  </conditionalFormatting>
  <conditionalFormatting sqref="H294:J295">
    <cfRule type="expression" dxfId="197" priority="13" stopIfTrue="1">
      <formula>H294&lt;&gt;""</formula>
    </cfRule>
  </conditionalFormatting>
  <conditionalFormatting sqref="H24:K24">
    <cfRule type="expression" dxfId="196" priority="38" stopIfTrue="1">
      <formula>H24&lt;&gt;""</formula>
    </cfRule>
  </conditionalFormatting>
  <conditionalFormatting sqref="H29:K30">
    <cfRule type="expression" dxfId="195" priority="1218" stopIfTrue="1">
      <formula>H29&lt;&gt;""</formula>
    </cfRule>
  </conditionalFormatting>
  <conditionalFormatting sqref="H36:K36">
    <cfRule type="expression" dxfId="194" priority="168" stopIfTrue="1">
      <formula>H36&lt;&gt;""</formula>
    </cfRule>
  </conditionalFormatting>
  <conditionalFormatting sqref="H50:K50">
    <cfRule type="expression" dxfId="193" priority="525" stopIfTrue="1">
      <formula>H50&lt;&gt;""</formula>
    </cfRule>
  </conditionalFormatting>
  <conditionalFormatting sqref="H66:K66">
    <cfRule type="expression" dxfId="192" priority="409" stopIfTrue="1">
      <formula>H66&lt;&gt;""</formula>
    </cfRule>
  </conditionalFormatting>
  <conditionalFormatting sqref="H97:K97">
    <cfRule type="expression" dxfId="191" priority="450" stopIfTrue="1">
      <formula>H97&lt;&gt;""</formula>
    </cfRule>
  </conditionalFormatting>
  <conditionalFormatting sqref="H100:K100">
    <cfRule type="expression" dxfId="190" priority="840" stopIfTrue="1">
      <formula>H100&lt;&gt;""</formula>
    </cfRule>
  </conditionalFormatting>
  <conditionalFormatting sqref="H106:K108">
    <cfRule type="expression" dxfId="189" priority="429" stopIfTrue="1">
      <formula>H106&lt;&gt;""</formula>
    </cfRule>
  </conditionalFormatting>
  <conditionalFormatting sqref="H138:K144">
    <cfRule type="expression" dxfId="188" priority="639" stopIfTrue="1">
      <formula>H138&lt;&gt;""</formula>
    </cfRule>
  </conditionalFormatting>
  <conditionalFormatting sqref="H153:K153">
    <cfRule type="expression" dxfId="187" priority="634" stopIfTrue="1">
      <formula>H153&lt;&gt;""</formula>
    </cfRule>
  </conditionalFormatting>
  <conditionalFormatting sqref="H173:K173">
    <cfRule type="expression" dxfId="186" priority="1442" stopIfTrue="1">
      <formula>H173&lt;&gt;""</formula>
    </cfRule>
  </conditionalFormatting>
  <conditionalFormatting sqref="H296:K296">
    <cfRule type="expression" dxfId="185" priority="348" stopIfTrue="1">
      <formula>H296&lt;&gt;""</formula>
    </cfRule>
  </conditionalFormatting>
  <conditionalFormatting sqref="H297:K297">
    <cfRule type="expression" dxfId="184" priority="330">
      <formula>H297&lt;&gt;""</formula>
    </cfRule>
  </conditionalFormatting>
  <conditionalFormatting sqref="H8:L9 O8:S9 V8:Z9 H32:L32 O32:S32 V32:Z32 K149:L149 H150:L151 O150:S151 V150:Z151 I200 T200:U200 AA200:AB200 O207:S207 V207:Z207 H237:L237 O237:S237 V237:Z237">
    <cfRule type="expression" dxfId="183" priority="1228" stopIfTrue="1">
      <formula>H8&lt;&gt;""</formula>
    </cfRule>
  </conditionalFormatting>
  <conditionalFormatting sqref="H11:L12">
    <cfRule type="expression" dxfId="182" priority="244" stopIfTrue="1">
      <formula>H11&lt;&gt;""</formula>
    </cfRule>
  </conditionalFormatting>
  <conditionalFormatting sqref="H16:L16">
    <cfRule type="expression" dxfId="181" priority="228" stopIfTrue="1">
      <formula>H16&lt;&gt;""</formula>
    </cfRule>
  </conditionalFormatting>
  <conditionalFormatting sqref="H18:L20">
    <cfRule type="expression" dxfId="180" priority="530" stopIfTrue="1">
      <formula>H18&lt;&gt;""</formula>
    </cfRule>
  </conditionalFormatting>
  <conditionalFormatting sqref="H25:L27">
    <cfRule type="expression" dxfId="179" priority="286" stopIfTrue="1">
      <formula>H25&lt;&gt;""</formula>
    </cfRule>
  </conditionalFormatting>
  <conditionalFormatting sqref="H42:L42">
    <cfRule type="expression" dxfId="178" priority="473" stopIfTrue="1">
      <formula>H42&lt;&gt;""</formula>
    </cfRule>
  </conditionalFormatting>
  <conditionalFormatting sqref="H51:L51">
    <cfRule type="expression" dxfId="177" priority="262" stopIfTrue="1">
      <formula>H51&lt;&gt;""</formula>
    </cfRule>
  </conditionalFormatting>
  <conditionalFormatting sqref="H96:L96">
    <cfRule type="expression" dxfId="176" priority="342" stopIfTrue="1">
      <formula>H96&lt;&gt;""</formula>
    </cfRule>
  </conditionalFormatting>
  <conditionalFormatting sqref="H105:L105">
    <cfRule type="expression" dxfId="175" priority="437" stopIfTrue="1">
      <formula>H105&lt;&gt;""</formula>
    </cfRule>
  </conditionalFormatting>
  <conditionalFormatting sqref="H118:L118">
    <cfRule type="expression" dxfId="174" priority="188" stopIfTrue="1">
      <formula>H118&lt;&gt;""</formula>
    </cfRule>
  </conditionalFormatting>
  <conditionalFormatting sqref="H120:L122">
    <cfRule type="expression" dxfId="173" priority="107" stopIfTrue="1">
      <formula>H120&lt;&gt;""</formula>
    </cfRule>
  </conditionalFormatting>
  <conditionalFormatting sqref="H124:L124">
    <cfRule type="expression" dxfId="172" priority="663" stopIfTrue="1">
      <formula>H124&lt;&gt;""</formula>
    </cfRule>
  </conditionalFormatting>
  <conditionalFormatting sqref="H134:L137">
    <cfRule type="expression" dxfId="171" priority="109" stopIfTrue="1">
      <formula>H134&lt;&gt;""</formula>
    </cfRule>
  </conditionalFormatting>
  <conditionalFormatting sqref="H140:L142">
    <cfRule type="expression" dxfId="170" priority="640" stopIfTrue="1">
      <formula>H140&lt;&gt;""</formula>
    </cfRule>
  </conditionalFormatting>
  <conditionalFormatting sqref="H156:L158">
    <cfRule type="expression" dxfId="169" priority="7" stopIfTrue="1">
      <formula>H156&lt;&gt;""</formula>
    </cfRule>
  </conditionalFormatting>
  <conditionalFormatting sqref="H162:L162">
    <cfRule type="expression" dxfId="168" priority="1320" stopIfTrue="1">
      <formula>H162&lt;&gt;""</formula>
    </cfRule>
  </conditionalFormatting>
  <conditionalFormatting sqref="H170:L170">
    <cfRule type="expression" dxfId="167" priority="621" stopIfTrue="1">
      <formula>H170&lt;&gt;""</formula>
    </cfRule>
  </conditionalFormatting>
  <conditionalFormatting sqref="H175:L175">
    <cfRule type="expression" dxfId="166" priority="608" stopIfTrue="1">
      <formula>H175&lt;&gt;""</formula>
    </cfRule>
  </conditionalFormatting>
  <conditionalFormatting sqref="H177:L177 J178:L179">
    <cfRule type="expression" dxfId="165" priority="1430" stopIfTrue="1">
      <formula>H177&lt;&gt;""</formula>
    </cfRule>
  </conditionalFormatting>
  <conditionalFormatting sqref="H188:L199">
    <cfRule type="expression" dxfId="164" priority="111" stopIfTrue="1">
      <formula>H188&lt;&gt;""</formula>
    </cfRule>
  </conditionalFormatting>
  <conditionalFormatting sqref="H213:L213">
    <cfRule type="expression" dxfId="163" priority="1400" stopIfTrue="1">
      <formula>H213&lt;&gt;""</formula>
    </cfRule>
  </conditionalFormatting>
  <conditionalFormatting sqref="H221:L221">
    <cfRule type="expression" dxfId="162" priority="301" stopIfTrue="1">
      <formula>H221&lt;&gt;""</formula>
    </cfRule>
  </conditionalFormatting>
  <conditionalFormatting sqref="H225:L227">
    <cfRule type="expression" dxfId="161" priority="19" stopIfTrue="1">
      <formula>H225&lt;&gt;""</formula>
    </cfRule>
  </conditionalFormatting>
  <conditionalFormatting sqref="H231:L231">
    <cfRule type="expression" dxfId="160" priority="192" stopIfTrue="1">
      <formula>H231&lt;&gt;""</formula>
    </cfRule>
  </conditionalFormatting>
  <conditionalFormatting sqref="H241:L246">
    <cfRule type="expression" dxfId="159" priority="410" stopIfTrue="1">
      <formula>H241&lt;&gt;""</formula>
    </cfRule>
  </conditionalFormatting>
  <conditionalFormatting sqref="H268:L268">
    <cfRule type="expression" dxfId="158" priority="570" stopIfTrue="1">
      <formula>H268&lt;&gt;""</formula>
    </cfRule>
  </conditionalFormatting>
  <conditionalFormatting sqref="H282:L284">
    <cfRule type="expression" dxfId="157" priority="118" stopIfTrue="1">
      <formula>H282&lt;&gt;""</formula>
    </cfRule>
  </conditionalFormatting>
  <conditionalFormatting sqref="H286:L286">
    <cfRule type="expression" dxfId="156" priority="554" stopIfTrue="1">
      <formula>H286&lt;&gt;""</formula>
    </cfRule>
  </conditionalFormatting>
  <conditionalFormatting sqref="H291:L292">
    <cfRule type="expression" dxfId="155" priority="173" stopIfTrue="1">
      <formula>H291&lt;&gt;""</formula>
    </cfRule>
  </conditionalFormatting>
  <conditionalFormatting sqref="I48">
    <cfRule type="expression" dxfId="154" priority="880" stopIfTrue="1">
      <formula>I48&lt;&gt;""</formula>
    </cfRule>
  </conditionalFormatting>
  <conditionalFormatting sqref="I61:I63 H72">
    <cfRule type="expression" dxfId="153" priority="320" stopIfTrue="1">
      <formula>H61&lt;&gt;""</formula>
    </cfRule>
  </conditionalFormatting>
  <conditionalFormatting sqref="I95">
    <cfRule type="expression" dxfId="152" priority="908" stopIfTrue="1">
      <formula>I95&lt;&gt;""</formula>
    </cfRule>
  </conditionalFormatting>
  <conditionalFormatting sqref="I102:I104">
    <cfRule type="expression" dxfId="151" priority="1147" stopIfTrue="1">
      <formula>I102&lt;&gt;""</formula>
    </cfRule>
  </conditionalFormatting>
  <conditionalFormatting sqref="I82:J82">
    <cfRule type="expression" dxfId="150" priority="26" stopIfTrue="1">
      <formula>I82&lt;&gt;""</formula>
    </cfRule>
  </conditionalFormatting>
  <conditionalFormatting sqref="I186:J186">
    <cfRule type="expression" dxfId="149" priority="213" stopIfTrue="1">
      <formula>I186&lt;&gt;""</formula>
    </cfRule>
  </conditionalFormatting>
  <conditionalFormatting sqref="I302:J302">
    <cfRule type="expression" dxfId="148" priority="1090" stopIfTrue="1">
      <formula>I302&lt;&gt;""</formula>
    </cfRule>
  </conditionalFormatting>
  <conditionalFormatting sqref="I21:K21">
    <cfRule type="expression" dxfId="147" priority="235" stopIfTrue="1">
      <formula>I21&lt;&gt;""</formula>
    </cfRule>
  </conditionalFormatting>
  <conditionalFormatting sqref="I85:K85">
    <cfRule type="expression" dxfId="146" priority="164" stopIfTrue="1">
      <formula>I85&lt;&gt;""</formula>
    </cfRule>
  </conditionalFormatting>
  <conditionalFormatting sqref="I248:K248">
    <cfRule type="expression" dxfId="145" priority="160" stopIfTrue="1">
      <formula>I248&lt;&gt;""</formula>
    </cfRule>
  </conditionalFormatting>
  <conditionalFormatting sqref="I251:K252">
    <cfRule type="expression" dxfId="144" priority="157" stopIfTrue="1">
      <formula>I251&lt;&gt;""</formula>
    </cfRule>
  </conditionalFormatting>
  <conditionalFormatting sqref="I43:L43">
    <cfRule type="expression" dxfId="143" priority="472" stopIfTrue="1">
      <formula>I43&lt;&gt;""</formula>
    </cfRule>
  </conditionalFormatting>
  <conditionalFormatting sqref="I88:L88">
    <cfRule type="expression" dxfId="142" priority="463" stopIfTrue="1">
      <formula>I88&lt;&gt;""</formula>
    </cfRule>
  </conditionalFormatting>
  <conditionalFormatting sqref="I116:L116 H116:H117">
    <cfRule type="expression" dxfId="141" priority="181" stopIfTrue="1">
      <formula>H116&lt;&gt;""</formula>
    </cfRule>
  </conditionalFormatting>
  <conditionalFormatting sqref="I180:L180">
    <cfRule type="expression" dxfId="140" priority="241" stopIfTrue="1">
      <formula>I180&lt;&gt;""</formula>
    </cfRule>
  </conditionalFormatting>
  <conditionalFormatting sqref="I232:L233">
    <cfRule type="expression" dxfId="139" priority="18" stopIfTrue="1">
      <formula>I232&lt;&gt;""</formula>
    </cfRule>
  </conditionalFormatting>
  <conditionalFormatting sqref="I277:L277">
    <cfRule type="expression" dxfId="138" priority="563" stopIfTrue="1">
      <formula>I277&lt;&gt;""</formula>
    </cfRule>
  </conditionalFormatting>
  <conditionalFormatting sqref="J19">
    <cfRule type="expression" dxfId="137" priority="236" stopIfTrue="1">
      <formula>J19&lt;&gt;""</formula>
    </cfRule>
  </conditionalFormatting>
  <conditionalFormatting sqref="J22:J23">
    <cfRule type="expression" dxfId="136" priority="499" stopIfTrue="1">
      <formula>J22&lt;&gt;""</formula>
    </cfRule>
  </conditionalFormatting>
  <conditionalFormatting sqref="J28">
    <cfRule type="expression" dxfId="135" priority="299" stopIfTrue="1">
      <formula>J28&lt;&gt;""</formula>
    </cfRule>
  </conditionalFormatting>
  <conditionalFormatting sqref="J44">
    <cfRule type="expression" dxfId="134" priority="1201" stopIfTrue="1">
      <formula>J44&lt;&gt;""</formula>
    </cfRule>
  </conditionalFormatting>
  <conditionalFormatting sqref="J53">
    <cfRule type="expression" dxfId="133" priority="268" stopIfTrue="1">
      <formula>J53&lt;&gt;""</formula>
    </cfRule>
  </conditionalFormatting>
  <conditionalFormatting sqref="J72">
    <cfRule type="expression" dxfId="132" priority="403" stopIfTrue="1">
      <formula>J72&lt;&gt;""</formula>
    </cfRule>
  </conditionalFormatting>
  <conditionalFormatting sqref="J91">
    <cfRule type="expression" dxfId="131" priority="459" stopIfTrue="1">
      <formula>J91&lt;&gt;""</formula>
    </cfRule>
  </conditionalFormatting>
  <conditionalFormatting sqref="J125">
    <cfRule type="expression" dxfId="130" priority="325" stopIfTrue="1">
      <formula>J125&lt;&gt;""</formula>
    </cfRule>
  </conditionalFormatting>
  <conditionalFormatting sqref="J129">
    <cfRule type="expression" dxfId="129" priority="323" stopIfTrue="1">
      <formula>J129&lt;&gt;""</formula>
    </cfRule>
  </conditionalFormatting>
  <conditionalFormatting sqref="J155">
    <cfRule type="expression" dxfId="128" priority="9" stopIfTrue="1">
      <formula>J155&lt;&gt;""</formula>
    </cfRule>
  </conditionalFormatting>
  <conditionalFormatting sqref="J253">
    <cfRule type="expression" dxfId="127" priority="1076" stopIfTrue="1">
      <formula>J253&lt;&gt;""</formula>
    </cfRule>
  </conditionalFormatting>
  <conditionalFormatting sqref="J55:K55">
    <cfRule type="expression" dxfId="126" priority="521" stopIfTrue="1">
      <formula>J55&lt;&gt;""</formula>
    </cfRule>
  </conditionalFormatting>
  <conditionalFormatting sqref="J62:K62">
    <cfRule type="expression" dxfId="125" priority="509" stopIfTrue="1">
      <formula>J62&lt;&gt;""</formula>
    </cfRule>
  </conditionalFormatting>
  <conditionalFormatting sqref="J266:K267">
    <cfRule type="expression" dxfId="124" priority="377" stopIfTrue="1">
      <formula>J266&lt;&gt;""</formula>
    </cfRule>
  </conditionalFormatting>
  <conditionalFormatting sqref="J280:K281">
    <cfRule type="expression" dxfId="123" priority="543" stopIfTrue="1">
      <formula>J280&lt;&gt;""</formula>
    </cfRule>
  </conditionalFormatting>
  <conditionalFormatting sqref="J15:L15">
    <cfRule type="expression" dxfId="122" priority="531" stopIfTrue="1">
      <formula>J15&lt;&gt;""</formula>
    </cfRule>
  </conditionalFormatting>
  <conditionalFormatting sqref="J31:L31">
    <cfRule type="expression" dxfId="121" priority="1216" stopIfTrue="1">
      <formula>J31&lt;&gt;""</formula>
    </cfRule>
  </conditionalFormatting>
  <conditionalFormatting sqref="J46:L46">
    <cfRule type="expression" dxfId="120" priority="1195" stopIfTrue="1">
      <formula>J46&lt;&gt;""</formula>
    </cfRule>
  </conditionalFormatting>
  <conditionalFormatting sqref="J56:L57">
    <cfRule type="expression" dxfId="119" priority="1269" stopIfTrue="1">
      <formula>J56&lt;&gt;""</formula>
    </cfRule>
  </conditionalFormatting>
  <conditionalFormatting sqref="J65:L65">
    <cfRule type="expression" dxfId="118" priority="501" stopIfTrue="1">
      <formula>J65&lt;&gt;""</formula>
    </cfRule>
  </conditionalFormatting>
  <conditionalFormatting sqref="J71:L71">
    <cfRule type="expression" dxfId="117" priority="404" stopIfTrue="1">
      <formula>J71&lt;&gt;""</formula>
    </cfRule>
  </conditionalFormatting>
  <conditionalFormatting sqref="J86:L86">
    <cfRule type="expression" dxfId="116" priority="1189" stopIfTrue="1">
      <formula>J86&lt;&gt;""</formula>
    </cfRule>
  </conditionalFormatting>
  <conditionalFormatting sqref="J92:L95">
    <cfRule type="expression" dxfId="115" priority="458" stopIfTrue="1">
      <formula>J92&lt;&gt;""</formula>
    </cfRule>
  </conditionalFormatting>
  <conditionalFormatting sqref="J98:L98">
    <cfRule type="expression" dxfId="114" priority="446" stopIfTrue="1">
      <formula>J98&lt;&gt;""</formula>
    </cfRule>
  </conditionalFormatting>
  <conditionalFormatting sqref="J109:L111">
    <cfRule type="expression" dxfId="113" priority="1547" stopIfTrue="1">
      <formula>J109&lt;&gt;""</formula>
    </cfRule>
  </conditionalFormatting>
  <conditionalFormatting sqref="J123:L123">
    <cfRule type="expression" dxfId="112" priority="1318" stopIfTrue="1">
      <formula>J123&lt;&gt;""</formula>
    </cfRule>
  </conditionalFormatting>
  <conditionalFormatting sqref="J187:L187">
    <cfRule type="expression" dxfId="111" priority="276" stopIfTrue="1">
      <formula>J187&lt;&gt;""</formula>
    </cfRule>
  </conditionalFormatting>
  <conditionalFormatting sqref="J217:L217">
    <cfRule type="expression" dxfId="110" priority="577" stopIfTrue="1">
      <formula>J217&lt;&gt;""</formula>
    </cfRule>
  </conditionalFormatting>
  <conditionalFormatting sqref="J238:L239">
    <cfRule type="expression" dxfId="109" priority="419">
      <formula>J238&lt;&gt;""</formula>
    </cfRule>
  </conditionalFormatting>
  <conditionalFormatting sqref="J301:L301">
    <cfRule type="expression" dxfId="108" priority="332" stopIfTrue="1">
      <formula>J301&lt;&gt;""</formula>
    </cfRule>
  </conditionalFormatting>
  <conditionalFormatting sqref="K101 K102:L104">
    <cfRule type="expression" dxfId="107" priority="435" stopIfTrue="1">
      <formula>K101&lt;&gt;""</formula>
    </cfRule>
  </conditionalFormatting>
  <conditionalFormatting sqref="K141:K142">
    <cfRule type="expression" dxfId="106" priority="321" stopIfTrue="1">
      <formula>K141&lt;&gt;""</formula>
    </cfRule>
  </conditionalFormatting>
  <conditionalFormatting sqref="K235">
    <cfRule type="expression" dxfId="105" priority="65" stopIfTrue="1">
      <formula>K235&lt;&gt;""</formula>
    </cfRule>
  </conditionalFormatting>
  <conditionalFormatting sqref="K294:K295">
    <cfRule type="expression" dxfId="104" priority="374">
      <formula>K294&lt;&gt;""</formula>
    </cfRule>
  </conditionalFormatting>
  <conditionalFormatting sqref="K45:L45">
    <cfRule type="expression" dxfId="103" priority="337" stopIfTrue="1">
      <formula>K45&lt;&gt;""</formula>
    </cfRule>
  </conditionalFormatting>
  <conditionalFormatting sqref="K58:L61">
    <cfRule type="expression" dxfId="102" priority="513" stopIfTrue="1">
      <formula>K58&lt;&gt;""</formula>
    </cfRule>
  </conditionalFormatting>
  <conditionalFormatting sqref="K63:L63">
    <cfRule type="expression" dxfId="101" priority="222" stopIfTrue="1">
      <formula>K63&lt;&gt;""</formula>
    </cfRule>
  </conditionalFormatting>
  <conditionalFormatting sqref="K67:L67">
    <cfRule type="expression" dxfId="100" priority="408" stopIfTrue="1">
      <formula>K67&lt;&gt;""</formula>
    </cfRule>
  </conditionalFormatting>
  <conditionalFormatting sqref="K79:L79">
    <cfRule type="expression" dxfId="99" priority="25" stopIfTrue="1">
      <formula>K79&lt;&gt;""</formula>
    </cfRule>
  </conditionalFormatting>
  <conditionalFormatting sqref="K90:L91">
    <cfRule type="expression" dxfId="98" priority="1184" stopIfTrue="1">
      <formula>K90&lt;&gt;""</formula>
    </cfRule>
  </conditionalFormatting>
  <conditionalFormatting sqref="K129:L133">
    <cfRule type="expression" dxfId="97" priority="2" stopIfTrue="1">
      <formula>K129&lt;&gt;""</formula>
    </cfRule>
  </conditionalFormatting>
  <conditionalFormatting sqref="K166:L169">
    <cfRule type="expression" dxfId="96" priority="104" stopIfTrue="1">
      <formula>K166&lt;&gt;""</formula>
    </cfRule>
  </conditionalFormatting>
  <conditionalFormatting sqref="K174:L174">
    <cfRule type="expression" dxfId="95" priority="198" stopIfTrue="1">
      <formula>K174&lt;&gt;""</formula>
    </cfRule>
  </conditionalFormatting>
  <conditionalFormatting sqref="K222:L222">
    <cfRule type="expression" dxfId="94" priority="575" stopIfTrue="1">
      <formula>K222&lt;&gt;""</formula>
    </cfRule>
  </conditionalFormatting>
  <conditionalFormatting sqref="K285:L285">
    <cfRule type="expression" dxfId="93" priority="942" stopIfTrue="1">
      <formula>K285&lt;&gt;""</formula>
    </cfRule>
  </conditionalFormatting>
  <conditionalFormatting sqref="K287:L290">
    <cfRule type="expression" dxfId="92" priority="4" stopIfTrue="1">
      <formula>K287&lt;&gt;""</formula>
    </cfRule>
  </conditionalFormatting>
  <conditionalFormatting sqref="K293:L293">
    <cfRule type="expression" dxfId="91" priority="3" stopIfTrue="1">
      <formula>K293&lt;&gt;""</formula>
    </cfRule>
  </conditionalFormatting>
  <conditionalFormatting sqref="L19:L24">
    <cfRule type="expression" dxfId="90" priority="234" stopIfTrue="1">
      <formula>L19&lt;&gt;""</formula>
    </cfRule>
  </conditionalFormatting>
  <conditionalFormatting sqref="L28">
    <cfRule type="expression" dxfId="89" priority="1213" stopIfTrue="1">
      <formula>L28&lt;&gt;""</formula>
    </cfRule>
  </conditionalFormatting>
  <conditionalFormatting sqref="L37">
    <cfRule type="expression" dxfId="88" priority="167" stopIfTrue="1">
      <formula>L37&lt;&gt;""</formula>
    </cfRule>
  </conditionalFormatting>
  <conditionalFormatting sqref="L47">
    <cfRule type="expression" dxfId="87" priority="1194" stopIfTrue="1">
      <formula>L47&lt;&gt;""</formula>
    </cfRule>
  </conditionalFormatting>
  <conditionalFormatting sqref="L53">
    <cfRule type="expression" dxfId="86" priority="267" stopIfTrue="1">
      <formula>L53&lt;&gt;""</formula>
    </cfRule>
  </conditionalFormatting>
  <conditionalFormatting sqref="L77:L78">
    <cfRule type="expression" dxfId="85" priority="166" stopIfTrue="1">
      <formula>L77&lt;&gt;""</formula>
    </cfRule>
  </conditionalFormatting>
  <conditionalFormatting sqref="L83:L84">
    <cfRule type="expression" dxfId="84" priority="39" stopIfTrue="1">
      <formula>L83&lt;&gt;""</formula>
    </cfRule>
  </conditionalFormatting>
  <conditionalFormatting sqref="L107">
    <cfRule type="expression" dxfId="83" priority="341" stopIfTrue="1">
      <formula>L107&lt;&gt;""</formula>
    </cfRule>
  </conditionalFormatting>
  <conditionalFormatting sqref="L125">
    <cfRule type="expression" dxfId="82" priority="324" stopIfTrue="1">
      <formula>L125&lt;&gt;""</formula>
    </cfRule>
  </conditionalFormatting>
  <conditionalFormatting sqref="L138:L139">
    <cfRule type="expression" dxfId="81" priority="322" stopIfTrue="1">
      <formula>L138&lt;&gt;""</formula>
    </cfRule>
  </conditionalFormatting>
  <conditionalFormatting sqref="L141:L144">
    <cfRule type="expression" dxfId="80" priority="641" stopIfTrue="1">
      <formula>L141&lt;&gt;""</formula>
    </cfRule>
  </conditionalFormatting>
  <conditionalFormatting sqref="L161">
    <cfRule type="expression" dxfId="79" priority="534" stopIfTrue="1">
      <formula>L161&lt;&gt;""</formula>
    </cfRule>
  </conditionalFormatting>
  <conditionalFormatting sqref="L171:L172">
    <cfRule type="expression" dxfId="78" priority="684" stopIfTrue="1">
      <formula>L171&lt;&gt;""</formula>
    </cfRule>
  </conditionalFormatting>
  <conditionalFormatting sqref="L181:L183">
    <cfRule type="expression" dxfId="77" priority="240" stopIfTrue="1">
      <formula>L181&lt;&gt;""</formula>
    </cfRule>
  </conditionalFormatting>
  <conditionalFormatting sqref="L185:L186">
    <cfRule type="expression" dxfId="76" priority="217" stopIfTrue="1">
      <formula>L185&lt;&gt;""</formula>
    </cfRule>
  </conditionalFormatting>
  <conditionalFormatting sqref="L218">
    <cfRule type="expression" dxfId="75" priority="1011" stopIfTrue="1">
      <formula>L218&lt;&gt;""</formula>
    </cfRule>
  </conditionalFormatting>
  <conditionalFormatting sqref="L263:L264">
    <cfRule type="expression" dxfId="74" priority="382" stopIfTrue="1">
      <formula>L263&lt;&gt;""</formula>
    </cfRule>
  </conditionalFormatting>
  <conditionalFormatting sqref="L267">
    <cfRule type="expression" dxfId="73" priority="44" stopIfTrue="1">
      <formula>L267&lt;&gt;""</formula>
    </cfRule>
  </conditionalFormatting>
  <conditionalFormatting sqref="L294:L295">
    <cfRule type="expression" dxfId="72" priority="368" stopIfTrue="1">
      <formula>L294&lt;&gt;""</formula>
    </cfRule>
  </conditionalFormatting>
  <conditionalFormatting sqref="L296:L297">
    <cfRule type="expression" dxfId="71" priority="329">
      <formula>L296&lt;&gt;""</formula>
    </cfRule>
  </conditionalFormatting>
  <conditionalFormatting sqref="O55:O57">
    <cfRule type="expression" dxfId="70" priority="1272" stopIfTrue="1">
      <formula>O55&lt;&gt;""</formula>
    </cfRule>
  </conditionalFormatting>
  <conditionalFormatting sqref="O304">
    <cfRule type="duplicateValues" dxfId="69" priority="4213"/>
    <cfRule type="duplicateValues" dxfId="68" priority="4214"/>
    <cfRule type="duplicateValues" dxfId="67" priority="4212"/>
  </conditionalFormatting>
  <conditionalFormatting sqref="O175:P176">
    <cfRule type="expression" dxfId="66" priority="199" stopIfTrue="1">
      <formula>O175&lt;&gt;""</formula>
    </cfRule>
  </conditionalFormatting>
  <conditionalFormatting sqref="O238:P239">
    <cfRule type="expression" dxfId="65" priority="418" stopIfTrue="1">
      <formula>O238&lt;&gt;""</formula>
    </cfRule>
  </conditionalFormatting>
  <conditionalFormatting sqref="O242:P242">
    <cfRule type="expression" dxfId="64" priority="291" stopIfTrue="1">
      <formula>O242&lt;&gt;""</formula>
    </cfRule>
  </conditionalFormatting>
  <conditionalFormatting sqref="O31:Q31">
    <cfRule type="expression" dxfId="63" priority="1835">
      <formula>O31&lt;&gt;""</formula>
    </cfRule>
  </conditionalFormatting>
  <conditionalFormatting sqref="O294:Q295">
    <cfRule type="expression" dxfId="62" priority="17">
      <formula>O294&lt;&gt;""</formula>
    </cfRule>
  </conditionalFormatting>
  <conditionalFormatting sqref="O304:Q304">
    <cfRule type="expression" dxfId="61" priority="4154">
      <formula>O304&lt;&gt;""</formula>
    </cfRule>
    <cfRule type="expression" dxfId="60" priority="4164">
      <formula>#REF!&lt;&gt;""</formula>
    </cfRule>
  </conditionalFormatting>
  <conditionalFormatting sqref="O245:S246 V245:Z246">
    <cfRule type="expression" dxfId="59" priority="583" stopIfTrue="1">
      <formula>O245&lt;&gt;""</formula>
    </cfRule>
  </conditionalFormatting>
  <conditionalFormatting sqref="O296:S296">
    <cfRule type="expression" dxfId="58" priority="358" stopIfTrue="1">
      <formula>O296&lt;&gt;""</formula>
    </cfRule>
  </conditionalFormatting>
  <conditionalFormatting sqref="O297:S297">
    <cfRule type="expression" dxfId="57" priority="355">
      <formula>O297&lt;&gt;""</formula>
    </cfRule>
  </conditionalFormatting>
  <conditionalFormatting sqref="O82:U85">
    <cfRule type="expression" dxfId="56" priority="389" stopIfTrue="1">
      <formula>O82&lt;&gt;""</formula>
    </cfRule>
  </conditionalFormatting>
  <conditionalFormatting sqref="O30:W30">
    <cfRule type="expression" dxfId="55" priority="90" stopIfTrue="1">
      <formula>O30&lt;&gt;""</formula>
    </cfRule>
  </conditionalFormatting>
  <conditionalFormatting sqref="O243:X244">
    <cfRule type="expression" dxfId="54" priority="412" stopIfTrue="1">
      <formula>O243&lt;&gt;""</formula>
    </cfRule>
  </conditionalFormatting>
  <conditionalFormatting sqref="O10:AB29">
    <cfRule type="expression" dxfId="53" priority="28" stopIfTrue="1">
      <formula>O10&lt;&gt;""</formula>
    </cfRule>
  </conditionalFormatting>
  <conditionalFormatting sqref="O33:AB54 O58:AB74 H145:L148 I184:L184 O201:AB206 H201:L207 H211:L211 L272 H273:L276 H278:J278 I279 H279:H281 L279:L281">
    <cfRule type="expression" dxfId="52" priority="306" stopIfTrue="1">
      <formula>H33&lt;&gt;""</formula>
    </cfRule>
  </conditionalFormatting>
  <conditionalFormatting sqref="O76:AB81">
    <cfRule type="expression" dxfId="51" priority="24" stopIfTrue="1">
      <formula>O76&lt;&gt;""</formula>
    </cfRule>
  </conditionalFormatting>
  <conditionalFormatting sqref="O109:AB148">
    <cfRule type="expression" dxfId="50" priority="1" stopIfTrue="1">
      <formula>O109&lt;&gt;""</formula>
    </cfRule>
  </conditionalFormatting>
  <conditionalFormatting sqref="O152:AB174">
    <cfRule type="expression" dxfId="49" priority="33" stopIfTrue="1">
      <formula>O152&lt;&gt;""</formula>
    </cfRule>
  </conditionalFormatting>
  <conditionalFormatting sqref="O177:AB199">
    <cfRule type="expression" dxfId="48" priority="128" stopIfTrue="1">
      <formula>O177&lt;&gt;""</formula>
    </cfRule>
  </conditionalFormatting>
  <conditionalFormatting sqref="O208:AB236">
    <cfRule type="expression" dxfId="47" priority="5" stopIfTrue="1">
      <formula>O208&lt;&gt;""</formula>
    </cfRule>
  </conditionalFormatting>
  <conditionalFormatting sqref="O298:AB302">
    <cfRule type="expression" dxfId="46" priority="331" stopIfTrue="1">
      <formula>O298&lt;&gt;""</formula>
    </cfRule>
  </conditionalFormatting>
  <conditionalFormatting sqref="P55:P60">
    <cfRule type="expression" dxfId="45" priority="1273" stopIfTrue="1">
      <formula>P55&lt;&gt;""</formula>
    </cfRule>
  </conditionalFormatting>
  <conditionalFormatting sqref="P200">
    <cfRule type="expression" dxfId="44" priority="779" stopIfTrue="1">
      <formula>P200&lt;&gt;""</formula>
    </cfRule>
  </conditionalFormatting>
  <conditionalFormatting sqref="P304">
    <cfRule type="duplicateValues" dxfId="43" priority="4155"/>
    <cfRule type="duplicateValues" dxfId="42" priority="4157"/>
    <cfRule type="duplicateValues" dxfId="41" priority="4156"/>
  </conditionalFormatting>
  <conditionalFormatting sqref="Q175:Q176">
    <cfRule type="expression" dxfId="40" priority="614">
      <formula>Q175&lt;&gt;""</formula>
    </cfRule>
  </conditionalFormatting>
  <conditionalFormatting sqref="Q304">
    <cfRule type="duplicateValues" dxfId="39" priority="4151"/>
    <cfRule type="duplicateValues" dxfId="38" priority="4152"/>
    <cfRule type="duplicateValues" dxfId="37" priority="4153"/>
    <cfRule type="duplicateValues" dxfId="36" priority="4158"/>
    <cfRule type="duplicateValues" dxfId="35" priority="4159"/>
    <cfRule type="duplicateValues" dxfId="34" priority="4160"/>
  </conditionalFormatting>
  <conditionalFormatting sqref="Q238:S239 V239:W239">
    <cfRule type="expression" dxfId="33" priority="67">
      <formula>Q238&lt;&gt;""</formula>
    </cfRule>
  </conditionalFormatting>
  <conditionalFormatting sqref="Q55:AB57">
    <cfRule type="expression" dxfId="32" priority="519" stopIfTrue="1">
      <formula>Q55&lt;&gt;""</formula>
    </cfRule>
  </conditionalFormatting>
  <conditionalFormatting sqref="Q75:AB75">
    <cfRule type="expression" dxfId="31" priority="875" stopIfTrue="1">
      <formula>Q75&lt;&gt;""</formula>
    </cfRule>
  </conditionalFormatting>
  <conditionalFormatting sqref="R242">
    <cfRule type="expression" dxfId="30" priority="290" stopIfTrue="1">
      <formula>R242&lt;&gt;""</formula>
    </cfRule>
  </conditionalFormatting>
  <conditionalFormatting sqref="R294:S295">
    <cfRule type="expression" dxfId="29" priority="16" stopIfTrue="1">
      <formula>R294&lt;&gt;""</formula>
    </cfRule>
  </conditionalFormatting>
  <conditionalFormatting sqref="R149:U149">
    <cfRule type="expression" dxfId="28" priority="781" stopIfTrue="1">
      <formula>R149&lt;&gt;""</formula>
    </cfRule>
  </conditionalFormatting>
  <conditionalFormatting sqref="R31:V31">
    <cfRule type="expression" dxfId="27" priority="282" stopIfTrue="1">
      <formula>R31&lt;&gt;""</formula>
    </cfRule>
  </conditionalFormatting>
  <conditionalFormatting sqref="R176:V176">
    <cfRule type="expression" dxfId="26" priority="200" stopIfTrue="1">
      <formula>R176&lt;&gt;""</formula>
    </cfRule>
  </conditionalFormatting>
  <conditionalFormatting sqref="R175:W175">
    <cfRule type="expression" dxfId="25" priority="239" stopIfTrue="1">
      <formula>R175&lt;&gt;""</formula>
    </cfRule>
  </conditionalFormatting>
  <conditionalFormatting sqref="T294:U297">
    <cfRule type="expression" dxfId="24" priority="14" stopIfTrue="1">
      <formula>T294&lt;&gt;""</formula>
    </cfRule>
  </conditionalFormatting>
  <conditionalFormatting sqref="T238:W238 T239:U239">
    <cfRule type="expression" dxfId="23" priority="416" stopIfTrue="1">
      <formula>T238&lt;&gt;""</formula>
    </cfRule>
  </conditionalFormatting>
  <conditionalFormatting sqref="V294:V295 X294:Z295">
    <cfRule type="expression" dxfId="22" priority="372">
      <formula>V294&lt;&gt;""</formula>
    </cfRule>
  </conditionalFormatting>
  <conditionalFormatting sqref="V242:W242">
    <cfRule type="expression" dxfId="21" priority="289" stopIfTrue="1">
      <formula>V242&lt;&gt;""</formula>
    </cfRule>
  </conditionalFormatting>
  <conditionalFormatting sqref="V296:W296">
    <cfRule type="expression" dxfId="20" priority="363">
      <formula>V296&lt;&gt;""</formula>
    </cfRule>
  </conditionalFormatting>
  <conditionalFormatting sqref="V297:Z297">
    <cfRule type="expression" dxfId="19" priority="349">
      <formula>V297&lt;&gt;""</formula>
    </cfRule>
  </conditionalFormatting>
  <conditionalFormatting sqref="V85:AB85">
    <cfRule type="expression" dxfId="18" priority="163" stopIfTrue="1">
      <formula>V85&lt;&gt;""</formula>
    </cfRule>
  </conditionalFormatting>
  <conditionalFormatting sqref="W31">
    <cfRule type="expression" dxfId="17" priority="1654">
      <formula>W31&lt;&gt;""</formula>
    </cfRule>
  </conditionalFormatting>
  <conditionalFormatting sqref="W200">
    <cfRule type="expression" dxfId="16" priority="778" stopIfTrue="1">
      <formula>W200&lt;&gt;""</formula>
    </cfRule>
  </conditionalFormatting>
  <conditionalFormatting sqref="W294:W295">
    <cfRule type="expression" dxfId="15" priority="370" stopIfTrue="1">
      <formula>W294&lt;&gt;""</formula>
    </cfRule>
  </conditionalFormatting>
  <conditionalFormatting sqref="W82:AB84">
    <cfRule type="expression" dxfId="14" priority="23" stopIfTrue="1">
      <formula>W82&lt;&gt;""</formula>
    </cfRule>
  </conditionalFormatting>
  <conditionalFormatting sqref="W108:AB108">
    <cfRule type="expression" dxfId="13" priority="114" stopIfTrue="1">
      <formula>W108&lt;&gt;""</formula>
    </cfRule>
  </conditionalFormatting>
  <conditionalFormatting sqref="X175 W176">
    <cfRule type="expression" dxfId="12" priority="613">
      <formula>W175&lt;&gt;""</formula>
    </cfRule>
  </conditionalFormatting>
  <conditionalFormatting sqref="X238:Z239">
    <cfRule type="expression" dxfId="11" priority="413">
      <formula>X238&lt;&gt;""</formula>
    </cfRule>
  </conditionalFormatting>
  <conditionalFormatting sqref="X296:Z296">
    <cfRule type="expression" dxfId="10" priority="347" stopIfTrue="1">
      <formula>X296&lt;&gt;""</formula>
    </cfRule>
  </conditionalFormatting>
  <conditionalFormatting sqref="X30:AB31">
    <cfRule type="expression" dxfId="9" priority="116" stopIfTrue="1">
      <formula>X30&lt;&gt;""</formula>
    </cfRule>
  </conditionalFormatting>
  <conditionalFormatting sqref="X176:AB176">
    <cfRule type="expression" dxfId="8" priority="144" stopIfTrue="1">
      <formula>X176&lt;&gt;""</formula>
    </cfRule>
  </conditionalFormatting>
  <conditionalFormatting sqref="Y242:Y243">
    <cfRule type="expression" dxfId="7" priority="288" stopIfTrue="1">
      <formula>Y242&lt;&gt;""</formula>
    </cfRule>
  </conditionalFormatting>
  <conditionalFormatting sqref="Y149:AB149">
    <cfRule type="expression" dxfId="6" priority="780" stopIfTrue="1">
      <formula>Y149&lt;&gt;""</formula>
    </cfRule>
  </conditionalFormatting>
  <conditionalFormatting sqref="Z240:AA244">
    <cfRule type="expression" dxfId="5" priority="292" stopIfTrue="1">
      <formula>Z240&lt;&gt;""</formula>
    </cfRule>
  </conditionalFormatting>
  <conditionalFormatting sqref="AA239 AB239:AB244 S240:U242">
    <cfRule type="expression" dxfId="4" priority="1203" stopIfTrue="1">
      <formula>S239&lt;&gt;""</formula>
    </cfRule>
  </conditionalFormatting>
  <conditionalFormatting sqref="AA294:AB297">
    <cfRule type="expression" dxfId="3" priority="15" stopIfTrue="1">
      <formula>AA294&lt;&gt;""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17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90"/>
  <sheetViews>
    <sheetView zoomScale="70" zoomScaleNormal="70" workbookViewId="0">
      <selection activeCell="A44" sqref="A44:XFD44"/>
    </sheetView>
  </sheetViews>
  <sheetFormatPr defaultColWidth="9" defaultRowHeight="15"/>
  <cols>
    <col min="1" max="1" width="16.42578125" bestFit="1" customWidth="1"/>
    <col min="2" max="10" width="15.42578125" customWidth="1"/>
    <col min="11" max="11" width="13.140625" customWidth="1"/>
    <col min="12" max="12" width="12.5703125" customWidth="1"/>
    <col min="13" max="13" width="10.85546875" customWidth="1"/>
    <col min="14" max="14" width="13.7109375" customWidth="1"/>
    <col min="15" max="16" width="11.5703125" customWidth="1"/>
    <col min="17" max="17" width="6.85546875" customWidth="1"/>
    <col min="18" max="18" width="9.5703125" hidden="1" customWidth="1"/>
    <col min="19" max="19" width="12.5703125" customWidth="1"/>
  </cols>
  <sheetData>
    <row r="1" spans="1:19" ht="18.75">
      <c r="A1" s="230" t="s">
        <v>204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25"/>
      <c r="M1" s="125"/>
      <c r="N1" s="125"/>
      <c r="O1" s="125"/>
      <c r="P1" s="125"/>
    </row>
    <row r="3" spans="1:19" ht="50.25" customHeight="1">
      <c r="A3" s="140" t="s">
        <v>205</v>
      </c>
      <c r="B3" s="142" t="s">
        <v>206</v>
      </c>
      <c r="C3" s="143" t="s">
        <v>207</v>
      </c>
      <c r="D3" s="144" t="s">
        <v>208</v>
      </c>
      <c r="E3" s="145" t="s">
        <v>209</v>
      </c>
      <c r="F3" s="142" t="s">
        <v>210</v>
      </c>
      <c r="G3" s="146" t="s">
        <v>211</v>
      </c>
      <c r="H3" s="146" t="s">
        <v>212</v>
      </c>
      <c r="I3" s="146" t="s">
        <v>213</v>
      </c>
      <c r="J3" s="147" t="s">
        <v>214</v>
      </c>
      <c r="K3" s="148" t="s">
        <v>215</v>
      </c>
      <c r="L3" s="136" t="s">
        <v>634</v>
      </c>
      <c r="M3" s="136" t="s">
        <v>635</v>
      </c>
      <c r="N3" s="136" t="s">
        <v>636</v>
      </c>
      <c r="O3" s="136" t="s">
        <v>637</v>
      </c>
      <c r="P3" s="137" t="s">
        <v>638</v>
      </c>
      <c r="S3" s="20" t="s">
        <v>466</v>
      </c>
    </row>
    <row r="4" spans="1:19" ht="25.35" hidden="1" customHeight="1">
      <c r="A4" s="138" t="s">
        <v>185</v>
      </c>
      <c r="B4" s="157">
        <v>1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>
        <v>1</v>
      </c>
      <c r="N4" s="158"/>
      <c r="O4" s="158"/>
      <c r="P4" s="159"/>
      <c r="S4" t="str">
        <f xml:space="preserve"> VLOOKUP(A4,'DM CBGV'!$D$3:$F$100,2,0)</f>
        <v>S.PHẠM</v>
      </c>
    </row>
    <row r="5" spans="1:19" ht="25.35" hidden="1" customHeight="1">
      <c r="A5" s="138" t="s">
        <v>394</v>
      </c>
      <c r="B5" s="160">
        <v>1</v>
      </c>
      <c r="C5" s="161">
        <v>1</v>
      </c>
      <c r="D5" s="161"/>
      <c r="E5" s="161"/>
      <c r="F5" s="161"/>
      <c r="G5" s="161">
        <v>1</v>
      </c>
      <c r="H5" s="161">
        <v>1</v>
      </c>
      <c r="I5" s="161"/>
      <c r="J5" s="161"/>
      <c r="K5" s="161"/>
      <c r="L5" s="161">
        <v>1</v>
      </c>
      <c r="M5" s="161">
        <v>1</v>
      </c>
      <c r="N5" s="161">
        <v>1</v>
      </c>
      <c r="O5" s="161"/>
      <c r="P5" s="162">
        <v>1</v>
      </c>
      <c r="S5" t="str">
        <f xml:space="preserve"> VLOOKUP(A5,'DM CBGV'!$D$3:$F$100,2,0)</f>
        <v>KH-KT-CNTT</v>
      </c>
    </row>
    <row r="6" spans="1:19" ht="25.35" hidden="1" customHeight="1">
      <c r="A6" s="138" t="s">
        <v>43</v>
      </c>
      <c r="B6" s="160"/>
      <c r="C6" s="161">
        <v>1</v>
      </c>
      <c r="D6" s="161"/>
      <c r="E6" s="161">
        <v>2</v>
      </c>
      <c r="F6" s="161">
        <v>2</v>
      </c>
      <c r="G6" s="161"/>
      <c r="H6" s="161">
        <v>1</v>
      </c>
      <c r="I6" s="161">
        <v>1</v>
      </c>
      <c r="J6" s="161">
        <v>2</v>
      </c>
      <c r="K6" s="161">
        <v>2</v>
      </c>
      <c r="L6" s="161">
        <v>1</v>
      </c>
      <c r="M6" s="161"/>
      <c r="N6" s="161">
        <v>1</v>
      </c>
      <c r="O6" s="161">
        <v>2</v>
      </c>
      <c r="P6" s="162">
        <v>2</v>
      </c>
      <c r="S6" t="str">
        <f xml:space="preserve"> VLOOKUP(A6,'DM CBGV'!$D$3:$F$100,2,0)</f>
        <v>KH-KT-CNTT</v>
      </c>
    </row>
    <row r="7" spans="1:19" ht="25.35" customHeight="1">
      <c r="A7" s="138" t="s">
        <v>135</v>
      </c>
      <c r="B7" s="160">
        <v>1</v>
      </c>
      <c r="C7" s="161">
        <v>1</v>
      </c>
      <c r="D7" s="161">
        <v>1</v>
      </c>
      <c r="E7" s="161">
        <v>1</v>
      </c>
      <c r="F7" s="161">
        <v>1</v>
      </c>
      <c r="G7" s="161">
        <v>1</v>
      </c>
      <c r="H7" s="161">
        <v>1</v>
      </c>
      <c r="I7" s="161">
        <v>1</v>
      </c>
      <c r="J7" s="161">
        <v>1</v>
      </c>
      <c r="K7" s="161"/>
      <c r="L7" s="161">
        <v>1</v>
      </c>
      <c r="M7" s="161">
        <v>1</v>
      </c>
      <c r="N7" s="161">
        <v>1</v>
      </c>
      <c r="O7" s="161">
        <v>1</v>
      </c>
      <c r="P7" s="162"/>
      <c r="S7" t="str">
        <f xml:space="preserve"> VLOOKUP(A7,'DM CBGV'!$D$3:$F$100,2,0)</f>
        <v>ĐIỆN</v>
      </c>
    </row>
    <row r="8" spans="1:19" ht="25.35" hidden="1" customHeight="1">
      <c r="A8" s="138" t="s">
        <v>46</v>
      </c>
      <c r="B8" s="160">
        <v>2</v>
      </c>
      <c r="C8" s="161">
        <v>2</v>
      </c>
      <c r="D8" s="161">
        <v>2</v>
      </c>
      <c r="E8" s="161">
        <v>1</v>
      </c>
      <c r="F8" s="161">
        <v>1</v>
      </c>
      <c r="G8" s="161">
        <v>2</v>
      </c>
      <c r="H8" s="161">
        <v>2</v>
      </c>
      <c r="I8" s="161">
        <v>1</v>
      </c>
      <c r="J8" s="161">
        <v>1</v>
      </c>
      <c r="K8" s="161">
        <v>2</v>
      </c>
      <c r="L8" s="161">
        <v>1</v>
      </c>
      <c r="M8" s="161">
        <v>2</v>
      </c>
      <c r="N8" s="161">
        <v>1</v>
      </c>
      <c r="O8" s="161">
        <v>3</v>
      </c>
      <c r="P8" s="162">
        <v>2</v>
      </c>
      <c r="S8" t="str">
        <f xml:space="preserve"> VLOOKUP(A8,'DM CBGV'!$D$3:$F$100,2,0)</f>
        <v>KH-KT-CNTT</v>
      </c>
    </row>
    <row r="9" spans="1:19" ht="25.35" customHeight="1">
      <c r="A9" s="138" t="s">
        <v>148</v>
      </c>
      <c r="B9" s="160">
        <v>1</v>
      </c>
      <c r="C9" s="161">
        <v>1</v>
      </c>
      <c r="D9" s="161">
        <v>1</v>
      </c>
      <c r="E9" s="161">
        <v>1</v>
      </c>
      <c r="F9" s="161">
        <v>1</v>
      </c>
      <c r="G9" s="161">
        <v>1</v>
      </c>
      <c r="H9" s="161">
        <v>1</v>
      </c>
      <c r="I9" s="161">
        <v>1</v>
      </c>
      <c r="J9" s="161">
        <v>1</v>
      </c>
      <c r="K9" s="161">
        <v>1</v>
      </c>
      <c r="L9" s="161">
        <v>1</v>
      </c>
      <c r="M9" s="161">
        <v>1</v>
      </c>
      <c r="N9" s="161">
        <v>1</v>
      </c>
      <c r="O9" s="161">
        <v>1</v>
      </c>
      <c r="P9" s="162">
        <v>1</v>
      </c>
      <c r="S9" t="str">
        <f xml:space="preserve"> VLOOKUP(A9,'DM CBGV'!$D$3:$F$100,2,0)</f>
        <v>ĐIỆN</v>
      </c>
    </row>
    <row r="10" spans="1:19" ht="25.35" customHeight="1">
      <c r="A10" s="138" t="s">
        <v>134</v>
      </c>
      <c r="B10" s="160">
        <v>1</v>
      </c>
      <c r="C10" s="161">
        <v>1</v>
      </c>
      <c r="D10" s="161"/>
      <c r="E10" s="161">
        <v>1</v>
      </c>
      <c r="F10" s="161">
        <v>1</v>
      </c>
      <c r="G10" s="161">
        <v>1</v>
      </c>
      <c r="H10" s="161">
        <v>1</v>
      </c>
      <c r="I10" s="161">
        <v>1</v>
      </c>
      <c r="J10" s="161">
        <v>1</v>
      </c>
      <c r="K10" s="161">
        <v>1</v>
      </c>
      <c r="L10" s="161">
        <v>1</v>
      </c>
      <c r="M10" s="161">
        <v>1</v>
      </c>
      <c r="N10" s="161">
        <v>1</v>
      </c>
      <c r="O10" s="161">
        <v>1</v>
      </c>
      <c r="P10" s="162"/>
      <c r="S10" t="str">
        <f xml:space="preserve"> VLOOKUP(A10,'DM CBGV'!$D$3:$F$100,2,0)</f>
        <v>ĐIỆN</v>
      </c>
    </row>
    <row r="11" spans="1:19" ht="25.35" hidden="1" customHeight="1">
      <c r="A11" s="138" t="s">
        <v>22</v>
      </c>
      <c r="B11" s="160">
        <v>1</v>
      </c>
      <c r="C11" s="161"/>
      <c r="D11" s="161"/>
      <c r="E11" s="161">
        <v>1</v>
      </c>
      <c r="F11" s="161">
        <v>1</v>
      </c>
      <c r="G11" s="161"/>
      <c r="H11" s="161">
        <v>1</v>
      </c>
      <c r="I11" s="161">
        <v>1</v>
      </c>
      <c r="J11" s="161">
        <v>2</v>
      </c>
      <c r="K11" s="161">
        <v>1</v>
      </c>
      <c r="L11" s="161">
        <v>1</v>
      </c>
      <c r="M11" s="161"/>
      <c r="N11" s="161">
        <v>1</v>
      </c>
      <c r="O11" s="161">
        <v>1</v>
      </c>
      <c r="P11" s="162">
        <v>1</v>
      </c>
      <c r="S11" t="str">
        <f xml:space="preserve"> VLOOKUP(A11,'DM CBGV'!$D$3:$F$100,2,0)</f>
        <v>KH-KT-CNTT</v>
      </c>
    </row>
    <row r="12" spans="1:19" ht="25.35" customHeight="1">
      <c r="A12" s="138" t="s">
        <v>174</v>
      </c>
      <c r="B12" s="160">
        <v>1</v>
      </c>
      <c r="C12" s="161">
        <v>1</v>
      </c>
      <c r="D12" s="161">
        <v>1</v>
      </c>
      <c r="E12" s="161">
        <v>1</v>
      </c>
      <c r="F12" s="161">
        <v>1</v>
      </c>
      <c r="G12" s="161"/>
      <c r="H12" s="161"/>
      <c r="I12" s="161"/>
      <c r="J12" s="161">
        <v>1</v>
      </c>
      <c r="K12" s="161">
        <v>1</v>
      </c>
      <c r="L12" s="161">
        <v>1</v>
      </c>
      <c r="M12" s="161">
        <v>1</v>
      </c>
      <c r="N12" s="161">
        <v>1</v>
      </c>
      <c r="O12" s="161">
        <v>1</v>
      </c>
      <c r="P12" s="162">
        <v>1</v>
      </c>
      <c r="S12" t="str">
        <f xml:space="preserve"> VLOOKUP(A12,'DM CBGV'!$D$3:$F$100,2,0)</f>
        <v>ĐIỆN</v>
      </c>
    </row>
    <row r="13" spans="1:19" ht="25.35" customHeight="1">
      <c r="A13" s="138" t="s">
        <v>126</v>
      </c>
      <c r="B13" s="160">
        <v>1</v>
      </c>
      <c r="C13" s="161">
        <v>1</v>
      </c>
      <c r="D13" s="161">
        <v>1</v>
      </c>
      <c r="E13" s="161">
        <v>1</v>
      </c>
      <c r="F13" s="161">
        <v>1</v>
      </c>
      <c r="G13" s="161">
        <v>1</v>
      </c>
      <c r="H13" s="161">
        <v>1</v>
      </c>
      <c r="I13" s="161">
        <v>1</v>
      </c>
      <c r="J13" s="161">
        <v>1</v>
      </c>
      <c r="K13" s="161">
        <v>1</v>
      </c>
      <c r="L13" s="161">
        <v>2</v>
      </c>
      <c r="M13" s="161">
        <v>1</v>
      </c>
      <c r="N13" s="161">
        <v>1</v>
      </c>
      <c r="O13" s="161">
        <v>1</v>
      </c>
      <c r="P13" s="162">
        <v>1</v>
      </c>
      <c r="S13" t="str">
        <f xml:space="preserve"> VLOOKUP(A13,'DM CBGV'!$D$3:$F$100,2,0)</f>
        <v>ĐIỆN</v>
      </c>
    </row>
    <row r="14" spans="1:19" ht="25.35" hidden="1" customHeight="1">
      <c r="A14" s="138" t="s">
        <v>66</v>
      </c>
      <c r="B14" s="160">
        <v>1</v>
      </c>
      <c r="C14" s="161">
        <v>1</v>
      </c>
      <c r="D14" s="161">
        <v>1</v>
      </c>
      <c r="E14" s="161">
        <v>1</v>
      </c>
      <c r="F14" s="161">
        <v>1</v>
      </c>
      <c r="G14" s="161">
        <v>1</v>
      </c>
      <c r="H14" s="161">
        <v>1</v>
      </c>
      <c r="I14" s="161">
        <v>1</v>
      </c>
      <c r="J14" s="161">
        <v>1</v>
      </c>
      <c r="K14" s="161"/>
      <c r="L14" s="161">
        <v>1</v>
      </c>
      <c r="M14" s="161">
        <v>1</v>
      </c>
      <c r="N14" s="161">
        <v>1</v>
      </c>
      <c r="O14" s="161">
        <v>1</v>
      </c>
      <c r="P14" s="162"/>
      <c r="S14" t="str">
        <f xml:space="preserve"> VLOOKUP(A14,'DM CBGV'!$D$3:$F$100,2,0)</f>
        <v>KH-KT-CNTT</v>
      </c>
    </row>
    <row r="15" spans="1:19" ht="25.35" customHeight="1">
      <c r="A15" s="138" t="s">
        <v>119</v>
      </c>
      <c r="B15" s="160">
        <v>1</v>
      </c>
      <c r="C15" s="161">
        <v>1</v>
      </c>
      <c r="D15" s="161">
        <v>1</v>
      </c>
      <c r="E15" s="161">
        <v>1</v>
      </c>
      <c r="F15" s="161">
        <v>1</v>
      </c>
      <c r="G15" s="161">
        <v>1</v>
      </c>
      <c r="H15" s="161">
        <v>1</v>
      </c>
      <c r="I15" s="161">
        <v>1</v>
      </c>
      <c r="J15" s="161">
        <v>1</v>
      </c>
      <c r="K15" s="161"/>
      <c r="L15" s="161">
        <v>1</v>
      </c>
      <c r="M15" s="161">
        <v>1</v>
      </c>
      <c r="N15" s="161">
        <v>1</v>
      </c>
      <c r="O15" s="161">
        <v>1</v>
      </c>
      <c r="P15" s="162">
        <v>1</v>
      </c>
      <c r="S15" t="str">
        <f xml:space="preserve"> VLOOKUP(A15,'DM CBGV'!$D$3:$F$100,2,0)</f>
        <v>ĐIỆN</v>
      </c>
    </row>
    <row r="16" spans="1:19" ht="25.35" customHeight="1">
      <c r="A16" s="138" t="s">
        <v>141</v>
      </c>
      <c r="B16" s="160">
        <v>1</v>
      </c>
      <c r="C16" s="161">
        <v>1</v>
      </c>
      <c r="D16" s="161">
        <v>1</v>
      </c>
      <c r="E16" s="161">
        <v>1</v>
      </c>
      <c r="F16" s="161">
        <v>1</v>
      </c>
      <c r="G16" s="161">
        <v>1</v>
      </c>
      <c r="H16" s="161">
        <v>1</v>
      </c>
      <c r="I16" s="161">
        <v>1</v>
      </c>
      <c r="J16" s="161"/>
      <c r="K16" s="161"/>
      <c r="L16" s="161">
        <v>1</v>
      </c>
      <c r="M16" s="161">
        <v>1</v>
      </c>
      <c r="N16" s="161">
        <v>1</v>
      </c>
      <c r="O16" s="161">
        <v>1</v>
      </c>
      <c r="P16" s="162">
        <v>1</v>
      </c>
      <c r="S16" t="str">
        <f xml:space="preserve"> VLOOKUP(A16,'DM CBGV'!$D$3:$F$100,2,0)</f>
        <v>ĐIỆN</v>
      </c>
    </row>
    <row r="17" spans="1:19" ht="25.35" customHeight="1">
      <c r="A17" s="138" t="s">
        <v>123</v>
      </c>
      <c r="B17" s="160">
        <v>1</v>
      </c>
      <c r="C17" s="161">
        <v>1</v>
      </c>
      <c r="D17" s="161">
        <v>1</v>
      </c>
      <c r="E17" s="161">
        <v>1</v>
      </c>
      <c r="F17" s="161">
        <v>1</v>
      </c>
      <c r="G17" s="161">
        <v>1</v>
      </c>
      <c r="H17" s="161">
        <v>1</v>
      </c>
      <c r="I17" s="161">
        <v>1</v>
      </c>
      <c r="J17" s="161">
        <v>1</v>
      </c>
      <c r="K17" s="161">
        <v>1</v>
      </c>
      <c r="L17" s="161">
        <v>1</v>
      </c>
      <c r="M17" s="161">
        <v>1</v>
      </c>
      <c r="N17" s="161">
        <v>1</v>
      </c>
      <c r="O17" s="161">
        <v>1</v>
      </c>
      <c r="P17" s="162">
        <v>1</v>
      </c>
      <c r="S17" t="str">
        <f xml:space="preserve"> VLOOKUP(A17,'DM CBGV'!$D$3:$F$100,2,0)</f>
        <v>ĐIỆN</v>
      </c>
    </row>
    <row r="18" spans="1:19" ht="25.35" hidden="1" customHeight="1">
      <c r="A18" s="138" t="s">
        <v>188</v>
      </c>
      <c r="B18" s="160"/>
      <c r="C18" s="161"/>
      <c r="D18" s="161">
        <v>1</v>
      </c>
      <c r="E18" s="161"/>
      <c r="F18" s="161"/>
      <c r="G18" s="161"/>
      <c r="H18" s="161"/>
      <c r="I18" s="161">
        <v>1</v>
      </c>
      <c r="J18" s="161"/>
      <c r="K18" s="161"/>
      <c r="L18" s="161"/>
      <c r="M18" s="161"/>
      <c r="N18" s="161"/>
      <c r="O18" s="161">
        <v>1</v>
      </c>
      <c r="P18" s="162">
        <v>1</v>
      </c>
      <c r="S18" t="str">
        <f xml:space="preserve"> VLOOKUP(A18,'DM CBGV'!$D$3:$F$100,2,0)</f>
        <v>KH-KT-CNTT</v>
      </c>
    </row>
    <row r="19" spans="1:19" ht="25.35" hidden="1" customHeight="1">
      <c r="A19" s="138" t="s">
        <v>411</v>
      </c>
      <c r="B19" s="160">
        <v>1</v>
      </c>
      <c r="C19" s="161">
        <v>1</v>
      </c>
      <c r="D19" s="161">
        <v>1</v>
      </c>
      <c r="E19" s="161"/>
      <c r="F19" s="161"/>
      <c r="G19" s="161">
        <v>1</v>
      </c>
      <c r="H19" s="161">
        <v>1</v>
      </c>
      <c r="I19" s="161">
        <v>1</v>
      </c>
      <c r="J19" s="161"/>
      <c r="K19" s="161"/>
      <c r="L19" s="161">
        <v>1</v>
      </c>
      <c r="M19" s="161">
        <v>1</v>
      </c>
      <c r="N19" s="161">
        <v>1</v>
      </c>
      <c r="O19" s="161"/>
      <c r="P19" s="162"/>
      <c r="S19" t="str">
        <f xml:space="preserve"> VLOOKUP(A19,'DM CBGV'!$D$3:$F$100,2,0)</f>
        <v>KH-KT-CNTT</v>
      </c>
    </row>
    <row r="20" spans="1:19" ht="25.35" hidden="1" customHeight="1">
      <c r="A20" s="138" t="s">
        <v>191</v>
      </c>
      <c r="B20" s="160">
        <v>1</v>
      </c>
      <c r="C20" s="161">
        <v>1</v>
      </c>
      <c r="D20" s="161">
        <v>1</v>
      </c>
      <c r="E20" s="161">
        <v>1</v>
      </c>
      <c r="F20" s="161">
        <v>1</v>
      </c>
      <c r="G20" s="161">
        <v>1</v>
      </c>
      <c r="H20" s="161">
        <v>1</v>
      </c>
      <c r="I20" s="161">
        <v>1</v>
      </c>
      <c r="J20" s="161">
        <v>1</v>
      </c>
      <c r="K20" s="161"/>
      <c r="L20" s="161">
        <v>1</v>
      </c>
      <c r="M20" s="161">
        <v>1</v>
      </c>
      <c r="N20" s="161">
        <v>1</v>
      </c>
      <c r="O20" s="161">
        <v>1</v>
      </c>
      <c r="P20" s="162"/>
      <c r="S20" t="str">
        <f xml:space="preserve"> VLOOKUP(A20,'DM CBGV'!$D$3:$F$100,2,0)</f>
        <v>KH-KT-CNTT</v>
      </c>
    </row>
    <row r="21" spans="1:19" ht="25.35" hidden="1" customHeight="1">
      <c r="A21" s="138" t="s">
        <v>97</v>
      </c>
      <c r="B21" s="160">
        <v>1</v>
      </c>
      <c r="C21" s="161">
        <v>1</v>
      </c>
      <c r="D21" s="161">
        <v>1</v>
      </c>
      <c r="E21" s="161">
        <v>1</v>
      </c>
      <c r="F21" s="161">
        <v>1</v>
      </c>
      <c r="G21" s="161">
        <v>2</v>
      </c>
      <c r="H21" s="161">
        <v>1</v>
      </c>
      <c r="I21" s="161">
        <v>1</v>
      </c>
      <c r="J21" s="161">
        <v>1</v>
      </c>
      <c r="K21" s="161">
        <v>1</v>
      </c>
      <c r="L21" s="161">
        <v>1</v>
      </c>
      <c r="M21" s="161">
        <v>1</v>
      </c>
      <c r="N21" s="161">
        <v>1</v>
      </c>
      <c r="O21" s="161">
        <v>1</v>
      </c>
      <c r="P21" s="162">
        <v>1</v>
      </c>
      <c r="S21" t="str">
        <f xml:space="preserve"> VLOOKUP(A21,'DM CBGV'!$D$3:$F$100,2,0)</f>
        <v>KH-KT-CNTT</v>
      </c>
    </row>
    <row r="22" spans="1:19" ht="25.35" hidden="1" customHeight="1">
      <c r="A22" s="138" t="s">
        <v>18</v>
      </c>
      <c r="B22" s="16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2"/>
      <c r="S22">
        <f xml:space="preserve"> VLOOKUP(A22,'DM CBGV'!$D$3:$F$100,2,0)</f>
        <v>0</v>
      </c>
    </row>
    <row r="23" spans="1:19" ht="25.35" customHeight="1">
      <c r="A23" s="138" t="s">
        <v>111</v>
      </c>
      <c r="B23" s="160"/>
      <c r="C23" s="161"/>
      <c r="D23" s="161"/>
      <c r="E23" s="161"/>
      <c r="F23" s="161"/>
      <c r="G23" s="161">
        <v>1</v>
      </c>
      <c r="H23" s="161"/>
      <c r="I23" s="161"/>
      <c r="J23" s="161">
        <v>2</v>
      </c>
      <c r="K23" s="161">
        <v>3</v>
      </c>
      <c r="L23" s="161">
        <v>1</v>
      </c>
      <c r="M23" s="161">
        <v>1</v>
      </c>
      <c r="N23" s="161">
        <v>2</v>
      </c>
      <c r="O23" s="161">
        <v>2</v>
      </c>
      <c r="P23" s="162">
        <v>2</v>
      </c>
      <c r="S23" t="str">
        <f xml:space="preserve"> VLOOKUP(A23,'DM CBGV'!$D$3:$F$100,2,0)</f>
        <v>ĐIỆN</v>
      </c>
    </row>
    <row r="24" spans="1:19" ht="25.35" hidden="1" customHeight="1">
      <c r="A24" s="138" t="s">
        <v>39</v>
      </c>
      <c r="B24" s="160">
        <v>1</v>
      </c>
      <c r="C24" s="161">
        <v>1</v>
      </c>
      <c r="D24" s="161">
        <v>1</v>
      </c>
      <c r="E24" s="161">
        <v>1</v>
      </c>
      <c r="F24" s="161">
        <v>1</v>
      </c>
      <c r="G24" s="161">
        <v>1</v>
      </c>
      <c r="H24" s="161">
        <v>1</v>
      </c>
      <c r="I24" s="161">
        <v>1</v>
      </c>
      <c r="J24" s="161">
        <v>1</v>
      </c>
      <c r="K24" s="161">
        <v>1</v>
      </c>
      <c r="L24" s="161">
        <v>1</v>
      </c>
      <c r="M24" s="161">
        <v>1</v>
      </c>
      <c r="N24" s="161">
        <v>1</v>
      </c>
      <c r="O24" s="161">
        <v>1</v>
      </c>
      <c r="P24" s="162"/>
      <c r="S24" t="str">
        <f xml:space="preserve"> VLOOKUP(A24,'DM CBGV'!$D$3:$F$100,2,0)</f>
        <v>CƠ KHÍ</v>
      </c>
    </row>
    <row r="25" spans="1:19" ht="25.35" customHeight="1">
      <c r="A25" s="138" t="s">
        <v>130</v>
      </c>
      <c r="B25" s="160">
        <v>1</v>
      </c>
      <c r="C25" s="161">
        <v>1</v>
      </c>
      <c r="D25" s="161"/>
      <c r="E25" s="161">
        <v>1</v>
      </c>
      <c r="F25" s="161"/>
      <c r="G25" s="161"/>
      <c r="H25" s="161"/>
      <c r="I25" s="161"/>
      <c r="J25" s="161"/>
      <c r="K25" s="161"/>
      <c r="L25" s="161"/>
      <c r="M25" s="161">
        <v>1</v>
      </c>
      <c r="N25" s="161">
        <v>1</v>
      </c>
      <c r="O25" s="161">
        <v>1</v>
      </c>
      <c r="P25" s="162">
        <v>1</v>
      </c>
      <c r="S25" t="str">
        <f xml:space="preserve"> VLOOKUP(A25,'DM CBGV'!$D$3:$F$100,2,0)</f>
        <v>ĐIỆN</v>
      </c>
    </row>
    <row r="26" spans="1:19" ht="25.35" hidden="1" customHeight="1">
      <c r="A26" s="138" t="s">
        <v>203</v>
      </c>
      <c r="B26" s="160">
        <v>1</v>
      </c>
      <c r="C26" s="161"/>
      <c r="D26" s="161"/>
      <c r="E26" s="161"/>
      <c r="F26" s="161">
        <v>1</v>
      </c>
      <c r="G26" s="161"/>
      <c r="H26" s="161"/>
      <c r="I26" s="161"/>
      <c r="J26" s="161">
        <v>1</v>
      </c>
      <c r="K26" s="161"/>
      <c r="L26" s="161"/>
      <c r="M26" s="161"/>
      <c r="N26" s="161"/>
      <c r="O26" s="161"/>
      <c r="P26" s="162">
        <v>1</v>
      </c>
      <c r="S26" t="str">
        <f xml:space="preserve"> VLOOKUP(A26,'DM CBGV'!$D$3:$F$100,2,0)</f>
        <v>KH-KT-CNTT</v>
      </c>
    </row>
    <row r="27" spans="1:19" ht="25.35" hidden="1" customHeight="1">
      <c r="A27" s="138" t="s">
        <v>62</v>
      </c>
      <c r="B27" s="160">
        <v>1</v>
      </c>
      <c r="C27" s="161">
        <v>1</v>
      </c>
      <c r="D27" s="161">
        <v>1</v>
      </c>
      <c r="E27" s="161">
        <v>1</v>
      </c>
      <c r="F27" s="161">
        <v>1</v>
      </c>
      <c r="G27" s="161">
        <v>1</v>
      </c>
      <c r="H27" s="161">
        <v>1</v>
      </c>
      <c r="I27" s="161">
        <v>1</v>
      </c>
      <c r="J27" s="161"/>
      <c r="K27" s="161">
        <v>1</v>
      </c>
      <c r="L27" s="161"/>
      <c r="M27" s="161"/>
      <c r="N27" s="161">
        <v>1</v>
      </c>
      <c r="O27" s="161">
        <v>1</v>
      </c>
      <c r="P27" s="162"/>
      <c r="S27" t="str">
        <f xml:space="preserve"> VLOOKUP(A27,'DM CBGV'!$D$3:$F$100,2,0)</f>
        <v>CƠ KHÍ</v>
      </c>
    </row>
    <row r="28" spans="1:19" ht="25.35" customHeight="1">
      <c r="A28" s="138" t="s">
        <v>146</v>
      </c>
      <c r="B28" s="160">
        <v>1</v>
      </c>
      <c r="C28" s="161">
        <v>1</v>
      </c>
      <c r="D28" s="161">
        <v>1</v>
      </c>
      <c r="E28" s="161">
        <v>1</v>
      </c>
      <c r="F28" s="161">
        <v>1</v>
      </c>
      <c r="G28" s="161">
        <v>1</v>
      </c>
      <c r="H28" s="161">
        <v>1</v>
      </c>
      <c r="I28" s="161">
        <v>1</v>
      </c>
      <c r="J28" s="161">
        <v>1</v>
      </c>
      <c r="K28" s="161">
        <v>1</v>
      </c>
      <c r="L28" s="161">
        <v>1</v>
      </c>
      <c r="M28" s="161">
        <v>1</v>
      </c>
      <c r="N28" s="161">
        <v>1</v>
      </c>
      <c r="O28" s="161">
        <v>1</v>
      </c>
      <c r="P28" s="162">
        <v>1</v>
      </c>
      <c r="S28" t="str">
        <f xml:space="preserve"> VLOOKUP(A28,'DM CBGV'!$D$3:$F$100,2,0)</f>
        <v>ĐIỆN</v>
      </c>
    </row>
    <row r="29" spans="1:19" ht="25.35" hidden="1" customHeight="1">
      <c r="A29" s="138" t="s">
        <v>95</v>
      </c>
      <c r="B29" s="160"/>
      <c r="C29" s="161"/>
      <c r="D29" s="161"/>
      <c r="E29" s="161">
        <v>2</v>
      </c>
      <c r="F29" s="161">
        <v>1</v>
      </c>
      <c r="G29" s="161"/>
      <c r="H29" s="161"/>
      <c r="I29" s="161">
        <v>1</v>
      </c>
      <c r="J29" s="161">
        <v>1</v>
      </c>
      <c r="K29" s="161">
        <v>1</v>
      </c>
      <c r="L29" s="161">
        <v>1</v>
      </c>
      <c r="M29" s="161">
        <v>1</v>
      </c>
      <c r="N29" s="161">
        <v>1</v>
      </c>
      <c r="O29" s="161">
        <v>1</v>
      </c>
      <c r="P29" s="162"/>
      <c r="S29" t="str">
        <f xml:space="preserve"> VLOOKUP(A29,'DM CBGV'!$D$3:$F$100,2,0)</f>
        <v>KH-KT-CNTT</v>
      </c>
    </row>
    <row r="30" spans="1:19" ht="25.35" customHeight="1">
      <c r="A30" s="138" t="s">
        <v>159</v>
      </c>
      <c r="B30" s="160">
        <v>1</v>
      </c>
      <c r="C30" s="161">
        <v>1</v>
      </c>
      <c r="D30" s="161">
        <v>1</v>
      </c>
      <c r="E30" s="161">
        <v>1</v>
      </c>
      <c r="F30" s="161">
        <v>1</v>
      </c>
      <c r="G30" s="161">
        <v>1</v>
      </c>
      <c r="H30" s="161">
        <v>1</v>
      </c>
      <c r="I30" s="161">
        <v>1</v>
      </c>
      <c r="J30" s="161">
        <v>1</v>
      </c>
      <c r="K30" s="161"/>
      <c r="L30" s="161">
        <v>1</v>
      </c>
      <c r="M30" s="161">
        <v>1</v>
      </c>
      <c r="N30" s="161">
        <v>1</v>
      </c>
      <c r="O30" s="161">
        <v>1</v>
      </c>
      <c r="P30" s="162">
        <v>1</v>
      </c>
      <c r="S30" t="str">
        <f xml:space="preserve"> VLOOKUP(A30,'DM CBGV'!$D$3:$F$100,2,0)</f>
        <v>ĐIỆN</v>
      </c>
    </row>
    <row r="31" spans="1:19" ht="25.35" hidden="1" customHeight="1">
      <c r="A31" s="138" t="s">
        <v>70</v>
      </c>
      <c r="B31" s="160">
        <v>1</v>
      </c>
      <c r="C31" s="161">
        <v>1</v>
      </c>
      <c r="D31" s="161">
        <v>1</v>
      </c>
      <c r="E31" s="161">
        <v>1</v>
      </c>
      <c r="F31" s="161">
        <v>1</v>
      </c>
      <c r="G31" s="161">
        <v>1</v>
      </c>
      <c r="H31" s="161">
        <v>1</v>
      </c>
      <c r="I31" s="161"/>
      <c r="J31" s="161">
        <v>1</v>
      </c>
      <c r="K31" s="161">
        <v>1</v>
      </c>
      <c r="L31" s="161">
        <v>1</v>
      </c>
      <c r="M31" s="161">
        <v>1</v>
      </c>
      <c r="N31" s="161">
        <v>1</v>
      </c>
      <c r="O31" s="161">
        <v>1</v>
      </c>
      <c r="P31" s="162">
        <v>1</v>
      </c>
      <c r="S31" t="str">
        <f xml:space="preserve"> VLOOKUP(A31,'DM CBGV'!$D$3:$F$100,2,0)</f>
        <v>CƠ KHÍ</v>
      </c>
    </row>
    <row r="32" spans="1:19" ht="25.35" hidden="1" customHeight="1">
      <c r="A32" s="138" t="s">
        <v>102</v>
      </c>
      <c r="B32" s="160"/>
      <c r="C32" s="161"/>
      <c r="D32" s="161"/>
      <c r="E32" s="161">
        <v>1</v>
      </c>
      <c r="F32" s="161">
        <v>1</v>
      </c>
      <c r="G32" s="161"/>
      <c r="H32" s="161"/>
      <c r="I32" s="161"/>
      <c r="J32" s="161">
        <v>1</v>
      </c>
      <c r="K32" s="161">
        <v>1</v>
      </c>
      <c r="L32" s="161"/>
      <c r="M32" s="161"/>
      <c r="N32" s="161">
        <v>1</v>
      </c>
      <c r="O32" s="161"/>
      <c r="P32" s="162"/>
      <c r="S32" t="str">
        <f xml:space="preserve"> VLOOKUP(A32,'DM CBGV'!$D$3:$F$100,2,0)</f>
        <v>KH-KT-CNTT</v>
      </c>
    </row>
    <row r="33" spans="1:19" ht="25.35" customHeight="1">
      <c r="A33" s="138" t="s">
        <v>118</v>
      </c>
      <c r="B33" s="160">
        <v>1</v>
      </c>
      <c r="C33" s="161">
        <v>1</v>
      </c>
      <c r="D33" s="161"/>
      <c r="E33" s="161">
        <v>1</v>
      </c>
      <c r="F33" s="161">
        <v>1</v>
      </c>
      <c r="G33" s="161"/>
      <c r="H33" s="161"/>
      <c r="I33" s="161">
        <v>1</v>
      </c>
      <c r="J33" s="161">
        <v>1</v>
      </c>
      <c r="K33" s="161">
        <v>1</v>
      </c>
      <c r="L33" s="161"/>
      <c r="M33" s="161">
        <v>1</v>
      </c>
      <c r="N33" s="161">
        <v>1</v>
      </c>
      <c r="O33" s="161">
        <v>1</v>
      </c>
      <c r="P33" s="162">
        <v>2</v>
      </c>
      <c r="S33" t="str">
        <f xml:space="preserve"> VLOOKUP(A33,'DM CBGV'!$D$3:$F$100,2,0)</f>
        <v>ĐIỆN</v>
      </c>
    </row>
    <row r="34" spans="1:19" ht="25.35" customHeight="1">
      <c r="A34" s="138" t="s">
        <v>163</v>
      </c>
      <c r="B34" s="160">
        <v>1</v>
      </c>
      <c r="C34" s="161"/>
      <c r="D34" s="161"/>
      <c r="E34" s="161">
        <v>1</v>
      </c>
      <c r="F34" s="161">
        <v>1</v>
      </c>
      <c r="G34" s="161">
        <v>1</v>
      </c>
      <c r="H34" s="161"/>
      <c r="I34" s="161"/>
      <c r="J34" s="161">
        <v>1</v>
      </c>
      <c r="K34" s="161"/>
      <c r="L34" s="161">
        <v>1</v>
      </c>
      <c r="M34" s="161">
        <v>1</v>
      </c>
      <c r="N34" s="161">
        <v>1</v>
      </c>
      <c r="O34" s="161">
        <v>1</v>
      </c>
      <c r="P34" s="162"/>
      <c r="S34" t="str">
        <f xml:space="preserve"> VLOOKUP(A34,'DM CBGV'!$D$3:$F$100,2,0)</f>
        <v>ĐIỆN</v>
      </c>
    </row>
    <row r="35" spans="1:19" ht="25.35" hidden="1" customHeight="1">
      <c r="A35" s="138" t="s">
        <v>79</v>
      </c>
      <c r="B35" s="160">
        <v>1</v>
      </c>
      <c r="C35" s="161">
        <v>1</v>
      </c>
      <c r="D35" s="161">
        <v>1</v>
      </c>
      <c r="E35" s="161">
        <v>1</v>
      </c>
      <c r="F35" s="161">
        <v>1</v>
      </c>
      <c r="G35" s="161">
        <v>1</v>
      </c>
      <c r="H35" s="161"/>
      <c r="I35" s="161">
        <v>1</v>
      </c>
      <c r="J35" s="161">
        <v>1</v>
      </c>
      <c r="K35" s="161">
        <v>1</v>
      </c>
      <c r="L35" s="161">
        <v>1</v>
      </c>
      <c r="M35" s="161">
        <v>1</v>
      </c>
      <c r="N35" s="161">
        <v>1</v>
      </c>
      <c r="O35" s="161">
        <v>1</v>
      </c>
      <c r="P35" s="162">
        <v>1</v>
      </c>
      <c r="S35" t="str">
        <f xml:space="preserve"> VLOOKUP(A35,'DM CBGV'!$D$3:$F$100,2,0)</f>
        <v>CNOT</v>
      </c>
    </row>
    <row r="36" spans="1:19" ht="25.35" hidden="1" customHeight="1">
      <c r="A36" s="138" t="s">
        <v>41</v>
      </c>
      <c r="B36" s="160">
        <v>1</v>
      </c>
      <c r="C36" s="161">
        <v>1</v>
      </c>
      <c r="D36" s="161">
        <v>1</v>
      </c>
      <c r="E36" s="161">
        <v>1</v>
      </c>
      <c r="F36" s="161">
        <v>1</v>
      </c>
      <c r="G36" s="161"/>
      <c r="H36" s="161"/>
      <c r="I36" s="161">
        <v>1</v>
      </c>
      <c r="J36" s="161">
        <v>1</v>
      </c>
      <c r="K36" s="161">
        <v>1</v>
      </c>
      <c r="L36" s="161">
        <v>1</v>
      </c>
      <c r="M36" s="161">
        <v>1</v>
      </c>
      <c r="N36" s="161">
        <v>1</v>
      </c>
      <c r="O36" s="161">
        <v>1</v>
      </c>
      <c r="P36" s="162">
        <v>1</v>
      </c>
      <c r="S36" t="str">
        <f xml:space="preserve"> VLOOKUP(A36,'DM CBGV'!$D$3:$F$100,2,0)</f>
        <v>CƠ KHÍ</v>
      </c>
    </row>
    <row r="37" spans="1:19" ht="25.35" hidden="1" customHeight="1">
      <c r="A37" s="138" t="s">
        <v>318</v>
      </c>
      <c r="B37" s="160"/>
      <c r="C37" s="161"/>
      <c r="D37" s="161"/>
      <c r="E37" s="161">
        <v>1</v>
      </c>
      <c r="F37" s="161"/>
      <c r="G37" s="161"/>
      <c r="H37" s="161"/>
      <c r="I37" s="161">
        <v>1</v>
      </c>
      <c r="J37" s="161">
        <v>1</v>
      </c>
      <c r="K37" s="161">
        <v>1</v>
      </c>
      <c r="L37" s="161">
        <v>1</v>
      </c>
      <c r="M37" s="161"/>
      <c r="N37" s="161">
        <v>1</v>
      </c>
      <c r="O37" s="161">
        <v>1</v>
      </c>
      <c r="P37" s="162">
        <v>1</v>
      </c>
      <c r="S37" t="str">
        <f xml:space="preserve"> VLOOKUP(A37,'DM CBGV'!$D$3:$F$100,2,0)</f>
        <v>CƠ KHÍ</v>
      </c>
    </row>
    <row r="38" spans="1:19" ht="25.35" hidden="1" customHeight="1">
      <c r="A38" s="138" t="s">
        <v>75</v>
      </c>
      <c r="B38" s="160">
        <v>1</v>
      </c>
      <c r="C38" s="161">
        <v>1</v>
      </c>
      <c r="D38" s="161"/>
      <c r="E38" s="161"/>
      <c r="F38" s="161"/>
      <c r="G38" s="161">
        <v>1</v>
      </c>
      <c r="H38" s="161">
        <v>1</v>
      </c>
      <c r="I38" s="161"/>
      <c r="J38" s="161"/>
      <c r="K38" s="161"/>
      <c r="L38" s="161">
        <v>1</v>
      </c>
      <c r="M38" s="161">
        <v>1</v>
      </c>
      <c r="N38" s="161"/>
      <c r="O38" s="161"/>
      <c r="P38" s="162"/>
      <c r="S38" t="str">
        <f xml:space="preserve"> VLOOKUP(A38,'DM CBGV'!$D$3:$F$100,2,0)</f>
        <v>CNOT</v>
      </c>
    </row>
    <row r="39" spans="1:19" ht="25.35" customHeight="1">
      <c r="A39" s="138" t="s">
        <v>168</v>
      </c>
      <c r="B39" s="160">
        <v>1</v>
      </c>
      <c r="C39" s="161">
        <v>1</v>
      </c>
      <c r="D39" s="161">
        <v>1</v>
      </c>
      <c r="E39" s="161">
        <v>1</v>
      </c>
      <c r="F39" s="161">
        <v>1</v>
      </c>
      <c r="G39" s="161">
        <v>1</v>
      </c>
      <c r="H39" s="161">
        <v>1</v>
      </c>
      <c r="I39" s="161">
        <v>1</v>
      </c>
      <c r="J39" s="161">
        <v>1</v>
      </c>
      <c r="K39" s="161">
        <v>1</v>
      </c>
      <c r="L39" s="161">
        <v>2</v>
      </c>
      <c r="M39" s="161">
        <v>1</v>
      </c>
      <c r="N39" s="161">
        <v>1</v>
      </c>
      <c r="O39" s="161">
        <v>1</v>
      </c>
      <c r="P39" s="162">
        <v>1</v>
      </c>
      <c r="S39" t="str">
        <f xml:space="preserve"> VLOOKUP(A39,'DM CBGV'!$D$3:$F$100,2,0)</f>
        <v>ĐIỆN</v>
      </c>
    </row>
    <row r="40" spans="1:19" ht="25.35" hidden="1" customHeight="1">
      <c r="A40" s="138" t="s">
        <v>26</v>
      </c>
      <c r="B40" s="160">
        <v>1</v>
      </c>
      <c r="C40" s="161">
        <v>1</v>
      </c>
      <c r="D40" s="161"/>
      <c r="E40" s="161"/>
      <c r="F40" s="161"/>
      <c r="G40" s="161">
        <v>1</v>
      </c>
      <c r="H40" s="161">
        <v>1</v>
      </c>
      <c r="I40" s="161"/>
      <c r="J40" s="161"/>
      <c r="K40" s="161"/>
      <c r="L40" s="161">
        <v>1</v>
      </c>
      <c r="M40" s="161">
        <v>1</v>
      </c>
      <c r="N40" s="161"/>
      <c r="O40" s="161"/>
      <c r="P40" s="162"/>
      <c r="S40" t="str">
        <f xml:space="preserve"> VLOOKUP(A40,'DM CBGV'!$D$3:$F$100,2,0)</f>
        <v>CNOT</v>
      </c>
    </row>
    <row r="41" spans="1:19" ht="25.35" hidden="1" customHeight="1">
      <c r="A41" s="138" t="s">
        <v>31</v>
      </c>
      <c r="B41" s="160">
        <v>1</v>
      </c>
      <c r="C41" s="161">
        <v>2</v>
      </c>
      <c r="D41" s="161">
        <v>1</v>
      </c>
      <c r="E41" s="161">
        <v>1</v>
      </c>
      <c r="F41" s="161">
        <v>1</v>
      </c>
      <c r="G41" s="161">
        <v>2</v>
      </c>
      <c r="H41" s="161">
        <v>1</v>
      </c>
      <c r="I41" s="161">
        <v>1</v>
      </c>
      <c r="J41" s="161">
        <v>1</v>
      </c>
      <c r="K41" s="161">
        <v>1</v>
      </c>
      <c r="L41" s="161">
        <v>1</v>
      </c>
      <c r="M41" s="161">
        <v>1</v>
      </c>
      <c r="N41" s="161">
        <v>1</v>
      </c>
      <c r="O41" s="161">
        <v>1</v>
      </c>
      <c r="P41" s="162">
        <v>2</v>
      </c>
      <c r="S41" t="str">
        <f xml:space="preserve"> VLOOKUP(A41,'DM CBGV'!$D$3:$F$100,2,0)</f>
        <v>KH-KT-CNTT</v>
      </c>
    </row>
    <row r="42" spans="1:19" ht="25.35" customHeight="1">
      <c r="A42" s="138" t="s">
        <v>161</v>
      </c>
      <c r="B42" s="160">
        <v>1</v>
      </c>
      <c r="C42" s="161">
        <v>1</v>
      </c>
      <c r="D42" s="161"/>
      <c r="E42" s="161">
        <v>1</v>
      </c>
      <c r="F42" s="161">
        <v>1</v>
      </c>
      <c r="G42" s="161"/>
      <c r="H42" s="161"/>
      <c r="I42" s="161"/>
      <c r="J42" s="161">
        <v>1</v>
      </c>
      <c r="K42" s="161">
        <v>1</v>
      </c>
      <c r="L42" s="161">
        <v>1</v>
      </c>
      <c r="M42" s="161">
        <v>1</v>
      </c>
      <c r="N42" s="161">
        <v>1</v>
      </c>
      <c r="O42" s="161">
        <v>1</v>
      </c>
      <c r="P42" s="162">
        <v>1</v>
      </c>
      <c r="S42" t="str">
        <f xml:space="preserve"> VLOOKUP(A42,'DM CBGV'!$D$3:$F$100,2,0)</f>
        <v>ĐIỆN</v>
      </c>
    </row>
    <row r="43" spans="1:19" ht="25.35" hidden="1" customHeight="1">
      <c r="A43" s="141" t="s">
        <v>109</v>
      </c>
      <c r="B43" s="160"/>
      <c r="C43" s="161"/>
      <c r="D43" s="161"/>
      <c r="E43" s="161"/>
      <c r="F43" s="161">
        <v>1</v>
      </c>
      <c r="G43" s="161"/>
      <c r="H43" s="161"/>
      <c r="I43" s="161"/>
      <c r="J43" s="161"/>
      <c r="K43" s="161">
        <v>1</v>
      </c>
      <c r="L43" s="161">
        <v>1</v>
      </c>
      <c r="M43" s="161">
        <v>1</v>
      </c>
      <c r="N43" s="161"/>
      <c r="O43" s="161"/>
      <c r="P43" s="162"/>
      <c r="S43" t="str">
        <f xml:space="preserve"> VLOOKUP(A43,'DM CBGV'!$D$3:$F$100,2,0)</f>
        <v>CƠ KHÍ</v>
      </c>
    </row>
    <row r="44" spans="1:19" ht="25.35" customHeight="1">
      <c r="A44" s="138" t="s">
        <v>112</v>
      </c>
      <c r="B44" s="160"/>
      <c r="C44" s="161"/>
      <c r="D44" s="161">
        <v>1</v>
      </c>
      <c r="E44" s="161">
        <v>1</v>
      </c>
      <c r="F44" s="161">
        <v>1</v>
      </c>
      <c r="G44" s="161">
        <v>1</v>
      </c>
      <c r="H44" s="161">
        <v>1</v>
      </c>
      <c r="I44" s="161">
        <v>1</v>
      </c>
      <c r="J44" s="161"/>
      <c r="K44" s="161">
        <v>1</v>
      </c>
      <c r="L44" s="161">
        <v>1</v>
      </c>
      <c r="M44" s="161">
        <v>1</v>
      </c>
      <c r="N44" s="161">
        <v>1</v>
      </c>
      <c r="O44" s="161"/>
      <c r="P44" s="162">
        <v>2</v>
      </c>
      <c r="S44" t="str">
        <f xml:space="preserve"> VLOOKUP(A44,'DM CBGV'!$D$3:$F$100,2,0)</f>
        <v>ĐIỆN</v>
      </c>
    </row>
    <row r="45" spans="1:19" ht="25.35" hidden="1" customHeight="1">
      <c r="A45" s="138" t="s">
        <v>37</v>
      </c>
      <c r="B45" s="160">
        <v>1</v>
      </c>
      <c r="C45" s="161">
        <v>1</v>
      </c>
      <c r="D45" s="161">
        <v>1</v>
      </c>
      <c r="E45" s="161">
        <v>1</v>
      </c>
      <c r="F45" s="161">
        <v>1</v>
      </c>
      <c r="G45" s="161">
        <v>1</v>
      </c>
      <c r="H45" s="161">
        <v>1</v>
      </c>
      <c r="I45" s="161">
        <v>1</v>
      </c>
      <c r="J45" s="161">
        <v>1</v>
      </c>
      <c r="K45" s="161">
        <v>1</v>
      </c>
      <c r="L45" s="161">
        <v>1</v>
      </c>
      <c r="M45" s="161">
        <v>1</v>
      </c>
      <c r="N45" s="161">
        <v>1</v>
      </c>
      <c r="O45" s="161"/>
      <c r="P45" s="162">
        <v>1</v>
      </c>
      <c r="S45" t="str">
        <f xml:space="preserve"> VLOOKUP(A45,'DM CBGV'!$D$3:$F$100,2,0)</f>
        <v>CƠ KHÍ</v>
      </c>
    </row>
    <row r="46" spans="1:19" ht="25.35" hidden="1" customHeight="1">
      <c r="A46" s="138" t="s">
        <v>54</v>
      </c>
      <c r="B46" s="160">
        <v>1</v>
      </c>
      <c r="C46" s="161"/>
      <c r="D46" s="161"/>
      <c r="E46" s="161"/>
      <c r="F46" s="161"/>
      <c r="G46" s="161">
        <v>1</v>
      </c>
      <c r="H46" s="161">
        <v>1</v>
      </c>
      <c r="I46" s="161"/>
      <c r="J46" s="161"/>
      <c r="K46" s="161">
        <v>1</v>
      </c>
      <c r="L46" s="161"/>
      <c r="M46" s="161">
        <v>1</v>
      </c>
      <c r="N46" s="161">
        <v>1</v>
      </c>
      <c r="O46" s="161">
        <v>1</v>
      </c>
      <c r="P46" s="162">
        <v>1</v>
      </c>
      <c r="S46" t="str">
        <f xml:space="preserve"> VLOOKUP(A46,'DM CBGV'!$D$3:$F$100,2,0)</f>
        <v>CƠ KHÍ</v>
      </c>
    </row>
    <row r="47" spans="1:19" ht="25.35" customHeight="1">
      <c r="A47" s="141" t="s">
        <v>128</v>
      </c>
      <c r="B47" s="160">
        <v>1</v>
      </c>
      <c r="C47" s="161"/>
      <c r="D47" s="161">
        <v>1</v>
      </c>
      <c r="E47" s="161">
        <v>1</v>
      </c>
      <c r="F47" s="161">
        <v>1</v>
      </c>
      <c r="G47" s="161"/>
      <c r="H47" s="161">
        <v>1</v>
      </c>
      <c r="I47" s="161">
        <v>1</v>
      </c>
      <c r="J47" s="161">
        <v>1</v>
      </c>
      <c r="K47" s="161">
        <v>1</v>
      </c>
      <c r="L47" s="161">
        <v>1</v>
      </c>
      <c r="M47" s="161">
        <v>1</v>
      </c>
      <c r="N47" s="161">
        <v>1</v>
      </c>
      <c r="O47" s="161">
        <v>1</v>
      </c>
      <c r="P47" s="162">
        <v>1</v>
      </c>
      <c r="S47" t="str">
        <f xml:space="preserve"> VLOOKUP(A47,'DM CBGV'!$D$3:$F$100,2,0)</f>
        <v>ĐIỆN</v>
      </c>
    </row>
    <row r="48" spans="1:19" ht="25.35" hidden="1" customHeight="1">
      <c r="A48" s="138" t="s">
        <v>20</v>
      </c>
      <c r="B48" s="160">
        <v>1</v>
      </c>
      <c r="C48" s="161">
        <v>1</v>
      </c>
      <c r="D48" s="161">
        <v>1</v>
      </c>
      <c r="E48" s="161"/>
      <c r="F48" s="161"/>
      <c r="G48" s="161">
        <v>1</v>
      </c>
      <c r="H48" s="161">
        <v>1</v>
      </c>
      <c r="I48" s="161">
        <v>1</v>
      </c>
      <c r="J48" s="161"/>
      <c r="K48" s="161"/>
      <c r="L48" s="161">
        <v>1</v>
      </c>
      <c r="M48" s="161"/>
      <c r="N48" s="161"/>
      <c r="O48" s="161">
        <v>1</v>
      </c>
      <c r="P48" s="162">
        <v>1</v>
      </c>
      <c r="S48" t="str">
        <f xml:space="preserve"> VLOOKUP(A48,'DM CBGV'!$D$3:$F$100,2,0)</f>
        <v>CNOT</v>
      </c>
    </row>
    <row r="49" spans="1:19" ht="25.35" hidden="1" customHeight="1">
      <c r="A49" s="138" t="s">
        <v>105</v>
      </c>
      <c r="B49" s="160">
        <v>1</v>
      </c>
      <c r="C49" s="161">
        <v>1</v>
      </c>
      <c r="D49" s="161">
        <v>1</v>
      </c>
      <c r="E49" s="161">
        <v>1</v>
      </c>
      <c r="F49" s="161">
        <v>1</v>
      </c>
      <c r="G49" s="161">
        <v>1</v>
      </c>
      <c r="H49" s="161">
        <v>1</v>
      </c>
      <c r="I49" s="161">
        <v>1</v>
      </c>
      <c r="J49" s="161">
        <v>1</v>
      </c>
      <c r="K49" s="161">
        <v>1</v>
      </c>
      <c r="L49" s="161">
        <v>1</v>
      </c>
      <c r="M49" s="161">
        <v>1</v>
      </c>
      <c r="N49" s="161">
        <v>1</v>
      </c>
      <c r="O49" s="161">
        <v>1</v>
      </c>
      <c r="P49" s="162">
        <v>1</v>
      </c>
      <c r="S49" t="str">
        <f xml:space="preserve"> VLOOKUP(A49,'DM CBGV'!$D$3:$F$100,2,0)</f>
        <v>CƠ KHÍ</v>
      </c>
    </row>
    <row r="50" spans="1:19" ht="25.35" hidden="1" customHeight="1">
      <c r="A50" s="138" t="s">
        <v>114</v>
      </c>
      <c r="B50" s="160">
        <v>1</v>
      </c>
      <c r="C50" s="161">
        <v>1</v>
      </c>
      <c r="D50" s="161">
        <v>1</v>
      </c>
      <c r="E50" s="161"/>
      <c r="F50" s="161">
        <v>1</v>
      </c>
      <c r="G50" s="161">
        <v>1</v>
      </c>
      <c r="H50" s="161">
        <v>1</v>
      </c>
      <c r="I50" s="161"/>
      <c r="J50" s="161"/>
      <c r="K50" s="161"/>
      <c r="L50" s="161">
        <v>1</v>
      </c>
      <c r="M50" s="161">
        <v>1</v>
      </c>
      <c r="N50" s="161"/>
      <c r="O50" s="161"/>
      <c r="P50" s="162"/>
      <c r="S50" t="str">
        <f xml:space="preserve"> VLOOKUP(A50,'DM CBGV'!$D$3:$F$100,2,0)</f>
        <v>CƠ KHÍ</v>
      </c>
    </row>
    <row r="51" spans="1:19" ht="25.35" customHeight="1">
      <c r="A51" s="138" t="s">
        <v>152</v>
      </c>
      <c r="B51" s="160">
        <v>1</v>
      </c>
      <c r="C51" s="161">
        <v>1</v>
      </c>
      <c r="D51" s="161">
        <v>1</v>
      </c>
      <c r="E51" s="161">
        <v>1</v>
      </c>
      <c r="F51" s="161">
        <v>1</v>
      </c>
      <c r="G51" s="161">
        <v>1</v>
      </c>
      <c r="H51" s="161">
        <v>1</v>
      </c>
      <c r="I51" s="161">
        <v>1</v>
      </c>
      <c r="J51" s="161">
        <v>1</v>
      </c>
      <c r="K51" s="161">
        <v>1</v>
      </c>
      <c r="L51" s="161">
        <v>1</v>
      </c>
      <c r="M51" s="161">
        <v>1</v>
      </c>
      <c r="N51" s="161">
        <v>1</v>
      </c>
      <c r="O51" s="161">
        <v>1</v>
      </c>
      <c r="P51" s="162"/>
      <c r="S51" t="str">
        <f xml:space="preserve"> VLOOKUP(A51,'DM CBGV'!$D$3:$F$100,2,0)</f>
        <v>ĐIỆN</v>
      </c>
    </row>
    <row r="52" spans="1:19" ht="25.35" hidden="1" customHeight="1">
      <c r="A52" s="138" t="s">
        <v>216</v>
      </c>
      <c r="B52" s="160">
        <v>1</v>
      </c>
      <c r="C52" s="161">
        <v>1</v>
      </c>
      <c r="D52" s="161">
        <v>1</v>
      </c>
      <c r="E52" s="161">
        <v>1</v>
      </c>
      <c r="F52" s="161">
        <v>1</v>
      </c>
      <c r="G52" s="161"/>
      <c r="H52" s="161"/>
      <c r="I52" s="161"/>
      <c r="J52" s="161"/>
      <c r="K52" s="161">
        <v>1</v>
      </c>
      <c r="L52" s="161"/>
      <c r="M52" s="161"/>
      <c r="N52" s="161"/>
      <c r="O52" s="161"/>
      <c r="P52" s="162"/>
      <c r="S52" t="e">
        <f xml:space="preserve"> VLOOKUP(A52,'DM CBGV'!$D$3:$F$100,2,0)</f>
        <v>#N/A</v>
      </c>
    </row>
    <row r="53" spans="1:19" ht="25.35" hidden="1" customHeight="1">
      <c r="A53" s="138" t="s">
        <v>89</v>
      </c>
      <c r="B53" s="160"/>
      <c r="C53" s="161"/>
      <c r="D53" s="161">
        <v>1</v>
      </c>
      <c r="E53" s="161">
        <v>1</v>
      </c>
      <c r="F53" s="161">
        <v>1</v>
      </c>
      <c r="G53" s="161"/>
      <c r="H53" s="161"/>
      <c r="I53" s="161">
        <v>1</v>
      </c>
      <c r="J53" s="161">
        <v>1</v>
      </c>
      <c r="K53" s="161">
        <v>1</v>
      </c>
      <c r="L53" s="161"/>
      <c r="M53" s="161"/>
      <c r="N53" s="161">
        <v>1</v>
      </c>
      <c r="O53" s="161">
        <v>1</v>
      </c>
      <c r="P53" s="162">
        <v>1</v>
      </c>
      <c r="S53" t="str">
        <f xml:space="preserve"> VLOOKUP(A53,'DM CBGV'!$D$3:$F$100,2,0)</f>
        <v>CNOT</v>
      </c>
    </row>
    <row r="54" spans="1:19" ht="25.35" hidden="1" customHeight="1">
      <c r="A54" s="138" t="s">
        <v>92</v>
      </c>
      <c r="B54" s="160">
        <v>1</v>
      </c>
      <c r="C54" s="161">
        <v>1</v>
      </c>
      <c r="D54" s="161">
        <v>2</v>
      </c>
      <c r="E54" s="161">
        <v>1</v>
      </c>
      <c r="F54" s="161">
        <v>1</v>
      </c>
      <c r="G54" s="161">
        <v>1</v>
      </c>
      <c r="H54" s="161">
        <v>1</v>
      </c>
      <c r="I54" s="161">
        <v>1</v>
      </c>
      <c r="J54" s="161">
        <v>1</v>
      </c>
      <c r="K54" s="161">
        <v>1</v>
      </c>
      <c r="L54" s="161">
        <v>1</v>
      </c>
      <c r="M54" s="161">
        <v>1</v>
      </c>
      <c r="N54" s="161">
        <v>4</v>
      </c>
      <c r="O54" s="161">
        <v>1</v>
      </c>
      <c r="P54" s="162">
        <v>2</v>
      </c>
      <c r="S54" t="str">
        <f xml:space="preserve"> VLOOKUP(A54,'DM CBGV'!$D$3:$F$100,2,0)</f>
        <v>KH-KT-CNTT</v>
      </c>
    </row>
    <row r="55" spans="1:19" ht="25.35" hidden="1" customHeight="1">
      <c r="A55" s="138" t="s">
        <v>721</v>
      </c>
      <c r="B55" s="160">
        <v>1</v>
      </c>
      <c r="C55" s="161">
        <v>1</v>
      </c>
      <c r="D55" s="161">
        <v>1</v>
      </c>
      <c r="E55" s="161">
        <v>1</v>
      </c>
      <c r="F55" s="161">
        <v>1</v>
      </c>
      <c r="G55" s="161">
        <v>1</v>
      </c>
      <c r="H55" s="161">
        <v>1</v>
      </c>
      <c r="I55" s="161">
        <v>1</v>
      </c>
      <c r="J55" s="161"/>
      <c r="K55" s="161"/>
      <c r="L55" s="161">
        <v>1</v>
      </c>
      <c r="M55" s="161">
        <v>2</v>
      </c>
      <c r="N55" s="161">
        <v>1</v>
      </c>
      <c r="O55" s="161"/>
      <c r="P55" s="162">
        <v>1</v>
      </c>
      <c r="S55" t="str">
        <f xml:space="preserve"> VLOOKUP(A55,'DM CBGV'!$D$3:$F$100,2,0)</f>
        <v>CNOT</v>
      </c>
    </row>
    <row r="56" spans="1:19" ht="25.35" hidden="1" customHeight="1">
      <c r="A56" s="138" t="s">
        <v>56</v>
      </c>
      <c r="B56" s="160">
        <v>2</v>
      </c>
      <c r="C56" s="161">
        <v>1</v>
      </c>
      <c r="D56" s="161"/>
      <c r="E56" s="161">
        <v>1</v>
      </c>
      <c r="F56" s="161"/>
      <c r="G56" s="161"/>
      <c r="H56" s="161"/>
      <c r="I56" s="161"/>
      <c r="J56" s="161"/>
      <c r="K56" s="161">
        <v>1</v>
      </c>
      <c r="L56" s="161"/>
      <c r="M56" s="161"/>
      <c r="N56" s="161">
        <v>1</v>
      </c>
      <c r="O56" s="161"/>
      <c r="P56" s="162">
        <v>1</v>
      </c>
      <c r="S56" t="str">
        <f xml:space="preserve"> VLOOKUP(A56,'DM CBGV'!$D$3:$F$100,2,0)</f>
        <v>KH-KT-CNTT</v>
      </c>
    </row>
    <row r="57" spans="1:19" ht="25.35" customHeight="1">
      <c r="A57" s="138" t="s">
        <v>167</v>
      </c>
      <c r="B57" s="160">
        <v>1</v>
      </c>
      <c r="C57" s="161">
        <v>1</v>
      </c>
      <c r="D57" s="161">
        <v>1</v>
      </c>
      <c r="E57" s="161">
        <v>1</v>
      </c>
      <c r="F57" s="161">
        <v>1</v>
      </c>
      <c r="G57" s="161">
        <v>1</v>
      </c>
      <c r="H57" s="161">
        <v>1</v>
      </c>
      <c r="I57" s="161">
        <v>1</v>
      </c>
      <c r="J57" s="161">
        <v>1</v>
      </c>
      <c r="K57" s="161"/>
      <c r="L57" s="161">
        <v>1</v>
      </c>
      <c r="M57" s="161">
        <v>1</v>
      </c>
      <c r="N57" s="161"/>
      <c r="O57" s="161">
        <v>1</v>
      </c>
      <c r="P57" s="162">
        <v>1</v>
      </c>
      <c r="S57" t="str">
        <f xml:space="preserve"> VLOOKUP(A57,'DM CBGV'!$D$3:$F$100,2,0)</f>
        <v>ĐIỆN</v>
      </c>
    </row>
    <row r="58" spans="1:19" ht="25.35" customHeight="1">
      <c r="A58" s="138" t="s">
        <v>562</v>
      </c>
      <c r="B58" s="160">
        <v>1</v>
      </c>
      <c r="C58" s="161">
        <v>1</v>
      </c>
      <c r="D58" s="161">
        <v>1</v>
      </c>
      <c r="E58" s="161">
        <v>1</v>
      </c>
      <c r="F58" s="161">
        <v>1</v>
      </c>
      <c r="G58" s="161"/>
      <c r="H58" s="161">
        <v>1</v>
      </c>
      <c r="I58" s="161">
        <v>1</v>
      </c>
      <c r="J58" s="161">
        <v>1</v>
      </c>
      <c r="K58" s="161">
        <v>1</v>
      </c>
      <c r="L58" s="161"/>
      <c r="M58" s="161">
        <v>1</v>
      </c>
      <c r="N58" s="161">
        <v>1</v>
      </c>
      <c r="O58" s="161">
        <v>1</v>
      </c>
      <c r="P58" s="162">
        <v>1</v>
      </c>
      <c r="S58" t="str">
        <f xml:space="preserve"> VLOOKUP(A58,'DM CBGV'!$D$3:$F$100,2,0)</f>
        <v>ĐIỆN</v>
      </c>
    </row>
    <row r="59" spans="1:19" ht="25.35" hidden="1" customHeight="1">
      <c r="A59" s="138" t="s">
        <v>182</v>
      </c>
      <c r="B59" s="160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2"/>
      <c r="S59" t="str">
        <f xml:space="preserve"> VLOOKUP(A59,'DM CBGV'!$D$3:$F$100,2,0)</f>
        <v>S.PHẠM</v>
      </c>
    </row>
    <row r="60" spans="1:19" ht="25.35" hidden="1" customHeight="1">
      <c r="A60" s="138" t="s">
        <v>85</v>
      </c>
      <c r="B60" s="160"/>
      <c r="C60" s="161">
        <v>1</v>
      </c>
      <c r="D60" s="161">
        <v>1</v>
      </c>
      <c r="E60" s="161">
        <v>1</v>
      </c>
      <c r="F60" s="161">
        <v>1</v>
      </c>
      <c r="G60" s="161"/>
      <c r="H60" s="161"/>
      <c r="I60" s="161"/>
      <c r="J60" s="161">
        <v>1</v>
      </c>
      <c r="K60" s="161">
        <v>1</v>
      </c>
      <c r="L60" s="161"/>
      <c r="M60" s="161">
        <v>1</v>
      </c>
      <c r="N60" s="161">
        <v>1</v>
      </c>
      <c r="O60" s="161">
        <v>1</v>
      </c>
      <c r="P60" s="162">
        <v>1</v>
      </c>
      <c r="S60" t="str">
        <f xml:space="preserve"> VLOOKUP(A60,'DM CBGV'!$D$3:$F$100,2,0)</f>
        <v>CNOT</v>
      </c>
    </row>
    <row r="61" spans="1:19" ht="25.35" hidden="1" customHeight="1">
      <c r="A61" s="138" t="s">
        <v>183</v>
      </c>
      <c r="B61" s="160"/>
      <c r="C61" s="161"/>
      <c r="D61" s="161">
        <v>1</v>
      </c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2">
        <v>1</v>
      </c>
      <c r="S61" t="str">
        <f xml:space="preserve"> VLOOKUP(A61,'DM CBGV'!$D$3:$F$100,2,0)</f>
        <v>S.PHẠM</v>
      </c>
    </row>
    <row r="62" spans="1:19" ht="25.35" hidden="1" customHeight="1">
      <c r="A62" s="138" t="s">
        <v>101</v>
      </c>
      <c r="B62" s="160">
        <v>1</v>
      </c>
      <c r="C62" s="161">
        <v>1</v>
      </c>
      <c r="D62" s="161">
        <v>1</v>
      </c>
      <c r="E62" s="161">
        <v>1</v>
      </c>
      <c r="F62" s="161">
        <v>1</v>
      </c>
      <c r="G62" s="161">
        <v>1</v>
      </c>
      <c r="H62" s="161">
        <v>1</v>
      </c>
      <c r="I62" s="161">
        <v>1</v>
      </c>
      <c r="J62" s="161">
        <v>1</v>
      </c>
      <c r="K62" s="161">
        <v>1</v>
      </c>
      <c r="L62" s="161">
        <v>1</v>
      </c>
      <c r="M62" s="161">
        <v>1</v>
      </c>
      <c r="N62" s="161">
        <v>4</v>
      </c>
      <c r="O62" s="161">
        <v>1</v>
      </c>
      <c r="P62" s="162">
        <v>1</v>
      </c>
      <c r="S62" t="str">
        <f xml:space="preserve"> VLOOKUP(A62,'DM CBGV'!$D$3:$F$100,2,0)</f>
        <v>KH-KT-CNTT</v>
      </c>
    </row>
    <row r="63" spans="1:19" ht="25.35" hidden="1" customHeight="1">
      <c r="A63" s="138" t="s">
        <v>91</v>
      </c>
      <c r="B63" s="160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2"/>
      <c r="S63" t="e">
        <f xml:space="preserve"> VLOOKUP(A63,'DM CBGV'!$D$3:$F$100,2,0)</f>
        <v>#N/A</v>
      </c>
    </row>
    <row r="64" spans="1:19" ht="25.35" hidden="1" customHeight="1">
      <c r="A64" s="138" t="s">
        <v>197</v>
      </c>
      <c r="B64" s="160"/>
      <c r="C64" s="161"/>
      <c r="D64" s="161"/>
      <c r="E64" s="161"/>
      <c r="F64" s="161">
        <v>1</v>
      </c>
      <c r="G64" s="161"/>
      <c r="H64" s="161"/>
      <c r="I64" s="161"/>
      <c r="J64" s="161">
        <v>1</v>
      </c>
      <c r="K64" s="161"/>
      <c r="L64" s="161"/>
      <c r="M64" s="161"/>
      <c r="N64" s="161"/>
      <c r="O64" s="161">
        <v>1</v>
      </c>
      <c r="P64" s="162"/>
      <c r="S64" t="str">
        <f xml:space="preserve"> VLOOKUP(A64,'DM CBGV'!$D$3:$F$100,2,0)</f>
        <v>S.PHẠM</v>
      </c>
    </row>
    <row r="65" spans="1:19" ht="25.35" hidden="1" customHeight="1">
      <c r="A65" s="138" t="s">
        <v>180</v>
      </c>
      <c r="B65" s="160"/>
      <c r="C65" s="161">
        <v>1</v>
      </c>
      <c r="D65" s="161">
        <v>1</v>
      </c>
      <c r="E65" s="161">
        <v>1</v>
      </c>
      <c r="F65" s="161">
        <v>1</v>
      </c>
      <c r="G65" s="161">
        <v>1</v>
      </c>
      <c r="H65" s="161"/>
      <c r="I65" s="161">
        <v>1</v>
      </c>
      <c r="J65" s="161">
        <v>1</v>
      </c>
      <c r="K65" s="161">
        <v>1</v>
      </c>
      <c r="L65" s="161">
        <v>1</v>
      </c>
      <c r="M65" s="161">
        <v>1</v>
      </c>
      <c r="N65" s="161">
        <v>1</v>
      </c>
      <c r="O65" s="161"/>
      <c r="P65" s="162">
        <v>1</v>
      </c>
      <c r="S65" t="str">
        <f xml:space="preserve"> VLOOKUP(A65,'DM CBGV'!$D$3:$F$100,2,0)</f>
        <v>CƠ KHÍ</v>
      </c>
    </row>
    <row r="66" spans="1:19" ht="25.35" hidden="1" customHeight="1">
      <c r="A66" s="141" t="s">
        <v>74</v>
      </c>
      <c r="B66" s="16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2"/>
      <c r="S66" t="str">
        <f xml:space="preserve"> VLOOKUP(A66,'DM CBGV'!$D$3:$F$100,2,0)</f>
        <v>CNOT</v>
      </c>
    </row>
    <row r="67" spans="1:19" ht="25.35" hidden="1" customHeight="1">
      <c r="A67" s="138" t="s">
        <v>50</v>
      </c>
      <c r="B67" s="160">
        <v>1</v>
      </c>
      <c r="C67" s="161">
        <v>1</v>
      </c>
      <c r="D67" s="161">
        <v>1</v>
      </c>
      <c r="E67" s="161">
        <v>1</v>
      </c>
      <c r="F67" s="161">
        <v>1</v>
      </c>
      <c r="G67" s="161">
        <v>1</v>
      </c>
      <c r="H67" s="161"/>
      <c r="I67" s="161"/>
      <c r="J67" s="161"/>
      <c r="K67" s="161"/>
      <c r="L67" s="161"/>
      <c r="M67" s="161">
        <v>1</v>
      </c>
      <c r="N67" s="161">
        <v>1</v>
      </c>
      <c r="O67" s="161">
        <v>1</v>
      </c>
      <c r="P67" s="162">
        <v>1</v>
      </c>
      <c r="S67" t="str">
        <f xml:space="preserve"> VLOOKUP(A67,'DM CBGV'!$D$3:$F$100,2,0)</f>
        <v>CƠ KHÍ</v>
      </c>
    </row>
    <row r="68" spans="1:19" ht="25.35" hidden="1" customHeight="1">
      <c r="A68" s="138" t="s">
        <v>48</v>
      </c>
      <c r="B68" s="160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2"/>
      <c r="S68" t="e">
        <f xml:space="preserve"> VLOOKUP(A68,'DM CBGV'!$D$3:$F$100,2,0)</f>
        <v>#N/A</v>
      </c>
    </row>
    <row r="69" spans="1:19" ht="25.35" hidden="1" customHeight="1">
      <c r="A69" s="138" t="s">
        <v>550</v>
      </c>
      <c r="B69" s="160">
        <v>1</v>
      </c>
      <c r="C69" s="161">
        <v>1</v>
      </c>
      <c r="D69" s="161">
        <v>1</v>
      </c>
      <c r="E69" s="161">
        <v>1</v>
      </c>
      <c r="F69" s="161"/>
      <c r="G69" s="161"/>
      <c r="H69" s="161"/>
      <c r="I69" s="161">
        <v>1</v>
      </c>
      <c r="J69" s="161">
        <v>1</v>
      </c>
      <c r="K69" s="161">
        <v>1</v>
      </c>
      <c r="L69" s="161">
        <v>1</v>
      </c>
      <c r="M69" s="161"/>
      <c r="N69" s="161"/>
      <c r="O69" s="161"/>
      <c r="P69" s="162"/>
      <c r="S69" t="str">
        <f xml:space="preserve"> VLOOKUP(A69,'DM CBGV'!$D$3:$F$100,2,0)</f>
        <v>CƠ KHÍ</v>
      </c>
    </row>
    <row r="70" spans="1:19" ht="25.35" hidden="1" customHeight="1">
      <c r="A70" s="138" t="s">
        <v>465</v>
      </c>
      <c r="B70" s="160"/>
      <c r="C70" s="161"/>
      <c r="D70" s="161">
        <v>1</v>
      </c>
      <c r="E70" s="161">
        <v>1</v>
      </c>
      <c r="F70" s="161">
        <v>1</v>
      </c>
      <c r="G70" s="161"/>
      <c r="H70" s="161"/>
      <c r="I70" s="161">
        <v>1</v>
      </c>
      <c r="J70" s="161">
        <v>1</v>
      </c>
      <c r="K70" s="161">
        <v>1</v>
      </c>
      <c r="L70" s="161"/>
      <c r="M70" s="161">
        <v>1</v>
      </c>
      <c r="N70" s="161">
        <v>1</v>
      </c>
      <c r="O70" s="161">
        <v>1</v>
      </c>
      <c r="P70" s="162">
        <v>1</v>
      </c>
      <c r="S70" t="e">
        <f xml:space="preserve"> VLOOKUP(A70,'DM CBGV'!$D$3:$F$100,2,0)</f>
        <v>#N/A</v>
      </c>
    </row>
    <row r="71" spans="1:19" ht="25.35" hidden="1" customHeight="1">
      <c r="A71" s="138" t="s">
        <v>282</v>
      </c>
      <c r="B71" s="160"/>
      <c r="C71" s="161">
        <v>1</v>
      </c>
      <c r="D71" s="161">
        <v>1</v>
      </c>
      <c r="E71" s="161"/>
      <c r="F71" s="161"/>
      <c r="G71" s="161"/>
      <c r="H71" s="161">
        <v>1</v>
      </c>
      <c r="I71" s="161">
        <v>1</v>
      </c>
      <c r="J71" s="161"/>
      <c r="K71" s="161"/>
      <c r="L71" s="161">
        <v>1</v>
      </c>
      <c r="M71" s="161"/>
      <c r="N71" s="161"/>
      <c r="O71" s="161">
        <v>1</v>
      </c>
      <c r="P71" s="162"/>
      <c r="S71" t="str">
        <f xml:space="preserve"> VLOOKUP(A71,'DM CBGV'!$D$3:$F$100,2,0)</f>
        <v>BGH</v>
      </c>
    </row>
    <row r="72" spans="1:19" ht="25.35" customHeight="1">
      <c r="A72" s="138" t="s">
        <v>454</v>
      </c>
      <c r="B72" s="160"/>
      <c r="C72" s="161">
        <v>1</v>
      </c>
      <c r="D72" s="161">
        <v>1</v>
      </c>
      <c r="E72" s="161">
        <v>1</v>
      </c>
      <c r="F72" s="161">
        <v>1</v>
      </c>
      <c r="G72" s="161">
        <v>1</v>
      </c>
      <c r="H72" s="161">
        <v>1</v>
      </c>
      <c r="I72" s="161">
        <v>1</v>
      </c>
      <c r="J72" s="161">
        <v>1</v>
      </c>
      <c r="K72" s="161">
        <v>1</v>
      </c>
      <c r="L72" s="161">
        <v>1</v>
      </c>
      <c r="M72" s="161">
        <v>1</v>
      </c>
      <c r="N72" s="161">
        <v>1</v>
      </c>
      <c r="O72" s="161">
        <v>1</v>
      </c>
      <c r="P72" s="162">
        <v>1</v>
      </c>
      <c r="S72" t="str">
        <f xml:space="preserve"> VLOOKUP(A72,'DM CBGV'!$D$3:$F$100,2,0)</f>
        <v>ĐIỆN</v>
      </c>
    </row>
    <row r="73" spans="1:19" ht="25.35" hidden="1" customHeight="1">
      <c r="A73" s="138" t="s">
        <v>624</v>
      </c>
      <c r="B73" s="160"/>
      <c r="C73" s="161">
        <v>1</v>
      </c>
      <c r="D73" s="161">
        <v>1</v>
      </c>
      <c r="E73" s="161">
        <v>1</v>
      </c>
      <c r="F73" s="161">
        <v>1</v>
      </c>
      <c r="G73" s="161">
        <v>1</v>
      </c>
      <c r="H73" s="161">
        <v>1</v>
      </c>
      <c r="I73" s="161"/>
      <c r="J73" s="161">
        <v>1</v>
      </c>
      <c r="K73" s="161">
        <v>1</v>
      </c>
      <c r="L73" s="161"/>
      <c r="M73" s="161">
        <v>1</v>
      </c>
      <c r="N73" s="161">
        <v>1</v>
      </c>
      <c r="O73" s="161"/>
      <c r="P73" s="162">
        <v>1</v>
      </c>
      <c r="S73" t="e">
        <f xml:space="preserve"> VLOOKUP(A73,'DM CBGV'!$D$3:$F$100,2,0)</f>
        <v>#N/A</v>
      </c>
    </row>
    <row r="74" spans="1:19" ht="25.35" hidden="1" customHeight="1">
      <c r="A74" s="138" t="s">
        <v>461</v>
      </c>
      <c r="B74" s="160">
        <v>1</v>
      </c>
      <c r="C74" s="161">
        <v>1</v>
      </c>
      <c r="D74" s="161">
        <v>1</v>
      </c>
      <c r="E74" s="161">
        <v>1</v>
      </c>
      <c r="F74" s="161">
        <v>1</v>
      </c>
      <c r="G74" s="161"/>
      <c r="H74" s="161">
        <v>2</v>
      </c>
      <c r="I74" s="161">
        <v>1</v>
      </c>
      <c r="J74" s="161">
        <v>1</v>
      </c>
      <c r="K74" s="161">
        <v>1</v>
      </c>
      <c r="L74" s="161">
        <v>2</v>
      </c>
      <c r="M74" s="161">
        <v>1</v>
      </c>
      <c r="N74" s="161">
        <v>1</v>
      </c>
      <c r="O74" s="161">
        <v>1</v>
      </c>
      <c r="P74" s="162">
        <v>1</v>
      </c>
      <c r="S74" t="str">
        <f xml:space="preserve"> VLOOKUP(A74,'DM CBGV'!$D$3:$F$100,2,0)</f>
        <v>KH-KT-CNTT</v>
      </c>
    </row>
    <row r="75" spans="1:19" ht="25.35" hidden="1" customHeight="1">
      <c r="A75" s="138" t="s">
        <v>510</v>
      </c>
      <c r="B75" s="160"/>
      <c r="C75" s="161"/>
      <c r="D75" s="161"/>
      <c r="E75" s="161">
        <v>1</v>
      </c>
      <c r="F75" s="161"/>
      <c r="G75" s="161">
        <v>1</v>
      </c>
      <c r="H75" s="161">
        <v>1</v>
      </c>
      <c r="I75" s="161"/>
      <c r="J75" s="161">
        <v>2</v>
      </c>
      <c r="K75" s="161"/>
      <c r="L75" s="161">
        <v>1</v>
      </c>
      <c r="M75" s="161">
        <v>1</v>
      </c>
      <c r="N75" s="161"/>
      <c r="O75" s="161"/>
      <c r="P75" s="162"/>
      <c r="S75" t="str">
        <f xml:space="preserve"> VLOOKUP(A75,'DM CBGV'!$D$3:$F$100,2,0)</f>
        <v>KH-KT-CNTT</v>
      </c>
    </row>
    <row r="76" spans="1:19" ht="25.35" hidden="1" customHeight="1">
      <c r="A76" s="138" t="s">
        <v>527</v>
      </c>
      <c r="B76" s="160">
        <v>1</v>
      </c>
      <c r="C76" s="161">
        <v>1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>
        <v>1</v>
      </c>
      <c r="N76" s="161">
        <v>1</v>
      </c>
      <c r="O76" s="161"/>
      <c r="P76" s="162"/>
      <c r="S76" t="str">
        <f xml:space="preserve"> VLOOKUP(A76,'DM CBGV'!$D$3:$F$100,2,0)</f>
        <v>S.PHẠM</v>
      </c>
    </row>
    <row r="77" spans="1:19" ht="25.35" customHeight="1">
      <c r="A77" s="138" t="s">
        <v>528</v>
      </c>
      <c r="B77" s="160">
        <v>1</v>
      </c>
      <c r="C77" s="161">
        <v>1</v>
      </c>
      <c r="D77" s="161">
        <v>1</v>
      </c>
      <c r="E77" s="161">
        <v>1</v>
      </c>
      <c r="F77" s="161">
        <v>1</v>
      </c>
      <c r="G77" s="161"/>
      <c r="H77" s="161"/>
      <c r="I77" s="161"/>
      <c r="J77" s="161"/>
      <c r="K77" s="161"/>
      <c r="L77" s="161"/>
      <c r="M77" s="161"/>
      <c r="N77" s="161">
        <v>1</v>
      </c>
      <c r="O77" s="161">
        <v>1</v>
      </c>
      <c r="P77" s="162">
        <v>1</v>
      </c>
      <c r="S77" t="str">
        <f xml:space="preserve"> VLOOKUP(A77,'DM CBGV'!$D$3:$F$100,2,0)</f>
        <v>ĐIỆN</v>
      </c>
    </row>
    <row r="78" spans="1:19" ht="25.35" hidden="1" customHeight="1">
      <c r="A78" s="138" t="s">
        <v>557</v>
      </c>
      <c r="B78" s="160"/>
      <c r="C78" s="161"/>
      <c r="D78" s="161"/>
      <c r="E78" s="161">
        <v>1</v>
      </c>
      <c r="F78" s="161">
        <v>1</v>
      </c>
      <c r="G78" s="161"/>
      <c r="H78" s="161"/>
      <c r="I78" s="161">
        <v>1</v>
      </c>
      <c r="J78" s="161"/>
      <c r="K78" s="161"/>
      <c r="L78" s="161">
        <v>1</v>
      </c>
      <c r="M78" s="161"/>
      <c r="N78" s="161"/>
      <c r="O78" s="161"/>
      <c r="P78" s="162"/>
      <c r="S78" t="str">
        <f xml:space="preserve"> VLOOKUP(A78,'DM CBGV'!$D$3:$F$100,2,0)</f>
        <v>ĐÀO TẠO</v>
      </c>
    </row>
    <row r="79" spans="1:19" ht="25.35" hidden="1" customHeight="1">
      <c r="A79" s="138" t="s">
        <v>573</v>
      </c>
      <c r="B79" s="160">
        <v>1</v>
      </c>
      <c r="C79" s="161">
        <v>1</v>
      </c>
      <c r="D79" s="161">
        <v>1</v>
      </c>
      <c r="E79" s="161"/>
      <c r="F79" s="161"/>
      <c r="G79" s="161"/>
      <c r="H79" s="161"/>
      <c r="I79" s="161"/>
      <c r="J79" s="161"/>
      <c r="K79" s="161"/>
      <c r="L79" s="161">
        <v>1</v>
      </c>
      <c r="M79" s="161"/>
      <c r="N79" s="161"/>
      <c r="O79" s="161">
        <v>1</v>
      </c>
      <c r="P79" s="162">
        <v>1</v>
      </c>
      <c r="S79" t="str">
        <f xml:space="preserve"> VLOOKUP(A79,'DM CBGV'!$D$3:$F$100,2,0)</f>
        <v>CNOT</v>
      </c>
    </row>
    <row r="80" spans="1:19" ht="25.35" customHeight="1">
      <c r="A80" s="138" t="s">
        <v>665</v>
      </c>
      <c r="B80" s="160">
        <v>1</v>
      </c>
      <c r="C80" s="161">
        <v>1</v>
      </c>
      <c r="D80" s="161">
        <v>1</v>
      </c>
      <c r="E80" s="161">
        <v>1</v>
      </c>
      <c r="F80" s="161">
        <v>1</v>
      </c>
      <c r="G80" s="161"/>
      <c r="H80" s="161"/>
      <c r="I80" s="161"/>
      <c r="J80" s="161"/>
      <c r="K80" s="161"/>
      <c r="L80" s="161">
        <v>1</v>
      </c>
      <c r="M80" s="161">
        <v>1</v>
      </c>
      <c r="N80" s="161">
        <v>1</v>
      </c>
      <c r="O80" s="161">
        <v>1</v>
      </c>
      <c r="P80" s="162">
        <v>1</v>
      </c>
      <c r="S80" t="str">
        <f xml:space="preserve"> VLOOKUP(A80,'DM CBGV'!$D$3:$F$100,2,0)</f>
        <v>ĐIỆN</v>
      </c>
    </row>
    <row r="81" spans="1:19" ht="25.35" hidden="1" customHeight="1">
      <c r="A81" s="138" t="s">
        <v>726</v>
      </c>
      <c r="B81" s="160"/>
      <c r="C81" s="161"/>
      <c r="D81" s="161"/>
      <c r="E81" s="161"/>
      <c r="F81" s="161"/>
      <c r="G81" s="161">
        <v>13</v>
      </c>
      <c r="H81" s="161">
        <v>13</v>
      </c>
      <c r="I81" s="161">
        <v>13</v>
      </c>
      <c r="J81" s="161">
        <v>13</v>
      </c>
      <c r="K81" s="161">
        <v>13</v>
      </c>
      <c r="L81" s="161"/>
      <c r="M81" s="161"/>
      <c r="N81" s="161"/>
      <c r="O81" s="161"/>
      <c r="P81" s="162"/>
      <c r="S81" t="e">
        <f xml:space="preserve"> VLOOKUP(A81,'DM CBGV'!$D$3:$F$100,2,0)</f>
        <v>#N/A</v>
      </c>
    </row>
    <row r="82" spans="1:19" ht="25.35" hidden="1" customHeight="1">
      <c r="A82" s="138" t="s">
        <v>5</v>
      </c>
      <c r="B82" s="163">
        <v>1</v>
      </c>
      <c r="C82" s="164">
        <v>1</v>
      </c>
      <c r="D82" s="164">
        <v>1</v>
      </c>
      <c r="E82" s="164">
        <v>1</v>
      </c>
      <c r="F82" s="164">
        <v>1</v>
      </c>
      <c r="G82" s="164">
        <v>1</v>
      </c>
      <c r="H82" s="164">
        <v>1</v>
      </c>
      <c r="I82" s="164">
        <v>1</v>
      </c>
      <c r="J82" s="164">
        <v>1</v>
      </c>
      <c r="K82" s="164">
        <v>1</v>
      </c>
      <c r="L82" s="164">
        <v>1</v>
      </c>
      <c r="M82" s="164">
        <v>1</v>
      </c>
      <c r="N82" s="164">
        <v>1</v>
      </c>
      <c r="O82" s="164">
        <v>1</v>
      </c>
      <c r="P82" s="165">
        <v>1</v>
      </c>
    </row>
    <row r="83" spans="1:19" ht="25.35" hidden="1" customHeight="1">
      <c r="A83" s="139" t="s">
        <v>217</v>
      </c>
      <c r="B83" s="154">
        <v>56</v>
      </c>
      <c r="C83" s="155">
        <v>56</v>
      </c>
      <c r="D83" s="155">
        <v>52</v>
      </c>
      <c r="E83" s="155">
        <v>58</v>
      </c>
      <c r="F83" s="155">
        <v>56</v>
      </c>
      <c r="G83" s="155">
        <v>58</v>
      </c>
      <c r="H83" s="155">
        <v>58</v>
      </c>
      <c r="I83" s="155">
        <v>59</v>
      </c>
      <c r="J83" s="155">
        <v>65</v>
      </c>
      <c r="K83" s="155">
        <v>61</v>
      </c>
      <c r="L83" s="155">
        <v>56</v>
      </c>
      <c r="M83" s="155">
        <v>57</v>
      </c>
      <c r="N83" s="155">
        <v>63</v>
      </c>
      <c r="O83" s="155">
        <v>56</v>
      </c>
      <c r="P83" s="156">
        <v>57</v>
      </c>
    </row>
    <row r="84" spans="1:19" ht="25.35" hidden="1" customHeight="1"/>
    <row r="85" spans="1:19" ht="25.5" hidden="1" customHeight="1"/>
    <row r="86" spans="1:19" ht="25.5" hidden="1" customHeight="1">
      <c r="Q86" t="e">
        <f>VLOOKUP(A86,'DM CBGV'!$D$3:$F$98,2,0)</f>
        <v>#N/A</v>
      </c>
    </row>
    <row r="87" spans="1:19" ht="21" hidden="1" customHeight="1">
      <c r="Q87" t="e">
        <f>VLOOKUP(A87,'DM CBGV'!$D$3:$F$98,2,0)</f>
        <v>#N/A</v>
      </c>
    </row>
    <row r="88" spans="1:19" hidden="1">
      <c r="Q88" t="e">
        <f>VLOOKUP(A88,'DM CBGV'!$D$3:$F$98,2,0)</f>
        <v>#N/A</v>
      </c>
    </row>
    <row r="89" spans="1:19" hidden="1">
      <c r="Q89" t="e">
        <f>VLOOKUP(A89,'DM CBGV'!$D$3:$F$98,2,0)</f>
        <v>#N/A</v>
      </c>
    </row>
    <row r="90" spans="1:19" hidden="1">
      <c r="Q90" t="e">
        <f>VLOOKUP(A90,'DM CBGV'!$D$3:$F$98,2,0)</f>
        <v>#N/A</v>
      </c>
    </row>
  </sheetData>
  <autoFilter ref="A3:S90" xr:uid="{D63AED5A-A513-40F9-B85D-C88F7190FF22}">
    <filterColumn colId="18">
      <filters>
        <filter val="ĐIỆN"/>
      </filters>
    </filterColumn>
  </autoFilter>
  <mergeCells count="1">
    <mergeCell ref="A1:K1"/>
  </mergeCells>
  <conditionalFormatting sqref="A5:A75">
    <cfRule type="expression" dxfId="290" priority="48">
      <formula>MOD(ROW(),2)&gt;0</formula>
    </cfRule>
  </conditionalFormatting>
  <conditionalFormatting pivot="1" sqref="B4:P4 B6:P18 B20:P36 B38:P70">
    <cfRule type="cellIs" dxfId="289" priority="8" operator="greaterThan">
      <formula>1</formula>
    </cfRule>
  </conditionalFormatting>
  <conditionalFormatting pivot="1" sqref="B7">
    <cfRule type="cellIs" dxfId="288" priority="7" operator="greaterThan">
      <formula>1</formula>
    </cfRule>
  </conditionalFormatting>
  <conditionalFormatting pivot="1" sqref="B4">
    <cfRule type="cellIs" dxfId="287" priority="6" operator="greaterThan">
      <formula>1</formula>
    </cfRule>
  </conditionalFormatting>
  <conditionalFormatting pivot="1" sqref="B4">
    <cfRule type="cellIs" dxfId="286" priority="5" operator="greaterThan">
      <formula>1</formula>
    </cfRule>
  </conditionalFormatting>
  <conditionalFormatting pivot="1">
    <cfRule type="cellIs" dxfId="285" priority="4" operator="greaterThan">
      <formula>1</formula>
    </cfRule>
  </conditionalFormatting>
  <conditionalFormatting pivot="1" sqref="B4:P4 B6:P15 B17:P18 B20:P37 B39:P66 B68:P71">
    <cfRule type="cellIs" dxfId="284" priority="3" operator="greaterThan">
      <formula>1</formula>
    </cfRule>
  </conditionalFormatting>
  <conditionalFormatting pivot="1" sqref="B5:P23 B25:P28 B30:P31 B33:P42 B44:P48 B50:P66 B68:P70 B72:P74">
    <cfRule type="cellIs" dxfId="283" priority="2" operator="greaterThan">
      <formula>1</formula>
    </cfRule>
  </conditionalFormatting>
  <conditionalFormatting pivot="1" sqref="B4:P25 B27:P34 B36:P58 B60:P70 B72:P72 B74:P79">
    <cfRule type="cellIs" dxfId="282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topLeftCell="A109" workbookViewId="0">
      <selection activeCell="A4" sqref="A4"/>
    </sheetView>
  </sheetViews>
  <sheetFormatPr defaultColWidth="9" defaultRowHeight="15"/>
  <cols>
    <col min="1" max="1" width="110.5703125" bestFit="1" customWidth="1"/>
    <col min="2" max="6" width="3.7109375" bestFit="1" customWidth="1"/>
    <col min="7" max="7" width="1.85546875" bestFit="1" customWidth="1"/>
    <col min="8" max="14" width="2.85546875" bestFit="1" customWidth="1"/>
    <col min="15" max="15" width="1.85546875" bestFit="1" customWidth="1"/>
    <col min="16" max="20" width="15.140625" style="22" bestFit="1" customWidth="1"/>
    <col min="21" max="21" width="9" style="22"/>
  </cols>
  <sheetData>
    <row r="1" spans="1:20" ht="18.75">
      <c r="A1" s="230" t="s">
        <v>218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3" spans="1:20" ht="150">
      <c r="A3" s="13" t="s">
        <v>205</v>
      </c>
      <c r="B3" s="14" t="s">
        <v>206</v>
      </c>
      <c r="C3" s="15" t="s">
        <v>207</v>
      </c>
      <c r="D3" s="15" t="s">
        <v>208</v>
      </c>
      <c r="E3" s="15" t="s">
        <v>209</v>
      </c>
      <c r="F3" s="15" t="s">
        <v>210</v>
      </c>
      <c r="G3" s="15" t="s">
        <v>219</v>
      </c>
      <c r="H3" s="15" t="s">
        <v>220</v>
      </c>
      <c r="I3" s="16" t="s">
        <v>211</v>
      </c>
      <c r="J3" s="16" t="s">
        <v>212</v>
      </c>
      <c r="K3" s="16" t="s">
        <v>213</v>
      </c>
      <c r="L3" s="16" t="s">
        <v>214</v>
      </c>
      <c r="M3" s="16" t="s">
        <v>215</v>
      </c>
      <c r="N3" s="17" t="s">
        <v>221</v>
      </c>
      <c r="P3"/>
      <c r="Q3"/>
      <c r="R3"/>
      <c r="S3"/>
      <c r="T3"/>
    </row>
    <row r="4" spans="1:20" ht="20.25" customHeight="1">
      <c r="A4" s="11" t="s">
        <v>216</v>
      </c>
      <c r="B4" s="166">
        <v>1</v>
      </c>
      <c r="C4" s="167">
        <v>1</v>
      </c>
      <c r="D4" s="167">
        <v>1</v>
      </c>
      <c r="E4" s="167">
        <v>1</v>
      </c>
      <c r="F4" s="167">
        <v>1</v>
      </c>
      <c r="G4" s="167">
        <v>1</v>
      </c>
      <c r="H4" s="167">
        <v>1</v>
      </c>
      <c r="I4" s="167">
        <v>1</v>
      </c>
      <c r="J4" s="167">
        <v>1</v>
      </c>
      <c r="K4" s="167">
        <v>1</v>
      </c>
      <c r="L4" s="167">
        <v>1</v>
      </c>
      <c r="M4" s="167">
        <v>2</v>
      </c>
      <c r="N4" s="168">
        <v>3</v>
      </c>
      <c r="P4"/>
      <c r="Q4"/>
      <c r="R4"/>
      <c r="S4"/>
      <c r="T4"/>
    </row>
    <row r="5" spans="1:20" ht="20.25" customHeight="1">
      <c r="A5" s="9" t="s">
        <v>65</v>
      </c>
      <c r="B5" s="169">
        <v>1</v>
      </c>
      <c r="C5" s="170"/>
      <c r="D5" s="170">
        <v>1</v>
      </c>
      <c r="E5" s="170">
        <v>1</v>
      </c>
      <c r="F5" s="170">
        <v>1</v>
      </c>
      <c r="G5" s="170"/>
      <c r="H5" s="170"/>
      <c r="I5" s="170">
        <v>1</v>
      </c>
      <c r="J5" s="170">
        <v>1</v>
      </c>
      <c r="K5" s="170">
        <v>1</v>
      </c>
      <c r="L5" s="170">
        <v>1</v>
      </c>
      <c r="M5" s="170">
        <v>1</v>
      </c>
      <c r="N5" s="171"/>
      <c r="P5"/>
      <c r="Q5"/>
      <c r="R5"/>
      <c r="S5"/>
      <c r="T5"/>
    </row>
    <row r="6" spans="1:20" ht="20.25" customHeight="1">
      <c r="A6" s="9" t="s">
        <v>81</v>
      </c>
      <c r="B6" s="169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1"/>
      <c r="P6"/>
      <c r="Q6"/>
      <c r="R6"/>
      <c r="S6"/>
      <c r="T6"/>
    </row>
    <row r="7" spans="1:20" ht="20.25" customHeight="1">
      <c r="A7" s="9" t="s">
        <v>83</v>
      </c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  <c r="P7"/>
      <c r="Q7"/>
      <c r="R7"/>
      <c r="S7"/>
      <c r="T7"/>
    </row>
    <row r="8" spans="1:20" ht="20.25" customHeight="1">
      <c r="A8" s="9" t="s">
        <v>86</v>
      </c>
      <c r="B8" s="169">
        <v>1</v>
      </c>
      <c r="C8" s="170">
        <v>1</v>
      </c>
      <c r="D8" s="170">
        <v>1</v>
      </c>
      <c r="E8" s="170">
        <v>1</v>
      </c>
      <c r="F8" s="170">
        <v>1</v>
      </c>
      <c r="G8" s="170"/>
      <c r="H8" s="170"/>
      <c r="I8" s="170">
        <v>1</v>
      </c>
      <c r="J8" s="170">
        <v>1</v>
      </c>
      <c r="K8" s="170">
        <v>1</v>
      </c>
      <c r="L8" s="170">
        <v>1</v>
      </c>
      <c r="M8" s="170">
        <v>1</v>
      </c>
      <c r="N8" s="171"/>
      <c r="P8"/>
      <c r="Q8"/>
      <c r="R8"/>
      <c r="S8"/>
      <c r="T8"/>
    </row>
    <row r="9" spans="1:20" ht="20.25" customHeight="1">
      <c r="A9" s="9" t="s">
        <v>100</v>
      </c>
      <c r="B9" s="169">
        <v>1</v>
      </c>
      <c r="C9" s="170">
        <v>1</v>
      </c>
      <c r="D9" s="170"/>
      <c r="E9" s="170">
        <v>1</v>
      </c>
      <c r="F9" s="170"/>
      <c r="G9" s="170"/>
      <c r="H9" s="170"/>
      <c r="I9" s="170">
        <v>1</v>
      </c>
      <c r="J9" s="170">
        <v>1</v>
      </c>
      <c r="K9" s="170">
        <v>1</v>
      </c>
      <c r="L9" s="170">
        <v>1</v>
      </c>
      <c r="M9" s="170"/>
      <c r="N9" s="171"/>
      <c r="P9"/>
      <c r="Q9"/>
      <c r="R9"/>
      <c r="S9"/>
      <c r="T9"/>
    </row>
    <row r="10" spans="1:20" ht="20.25" customHeight="1">
      <c r="A10" s="9" t="s">
        <v>103</v>
      </c>
      <c r="B10" s="169">
        <v>1</v>
      </c>
      <c r="C10" s="170">
        <v>1</v>
      </c>
      <c r="D10" s="170">
        <v>1</v>
      </c>
      <c r="E10" s="170">
        <v>1</v>
      </c>
      <c r="F10" s="170">
        <v>1</v>
      </c>
      <c r="G10" s="170"/>
      <c r="H10" s="170"/>
      <c r="I10" s="170">
        <v>2</v>
      </c>
      <c r="J10" s="170">
        <v>1</v>
      </c>
      <c r="K10" s="170">
        <v>1</v>
      </c>
      <c r="L10" s="170">
        <v>1</v>
      </c>
      <c r="M10" s="170">
        <v>1</v>
      </c>
      <c r="N10" s="171"/>
      <c r="P10"/>
      <c r="Q10"/>
      <c r="R10"/>
      <c r="S10"/>
      <c r="T10"/>
    </row>
    <row r="11" spans="1:20" ht="20.25" customHeight="1">
      <c r="A11" s="9" t="s">
        <v>122</v>
      </c>
      <c r="B11" s="169">
        <v>1</v>
      </c>
      <c r="C11" s="170">
        <v>1</v>
      </c>
      <c r="D11" s="170">
        <v>1</v>
      </c>
      <c r="E11" s="170">
        <v>1</v>
      </c>
      <c r="F11" s="170">
        <v>1</v>
      </c>
      <c r="G11" s="170"/>
      <c r="H11" s="170"/>
      <c r="I11" s="170">
        <v>1</v>
      </c>
      <c r="J11" s="170">
        <v>1</v>
      </c>
      <c r="K11" s="170">
        <v>1</v>
      </c>
      <c r="L11" s="170">
        <v>2</v>
      </c>
      <c r="M11" s="170">
        <v>1</v>
      </c>
      <c r="N11" s="171"/>
      <c r="P11"/>
      <c r="Q11"/>
      <c r="R11"/>
      <c r="S11"/>
      <c r="T11"/>
    </row>
    <row r="12" spans="1:20" ht="20.25" customHeight="1">
      <c r="A12" s="9" t="s">
        <v>127</v>
      </c>
      <c r="B12" s="169">
        <v>1</v>
      </c>
      <c r="C12" s="170">
        <v>1</v>
      </c>
      <c r="D12" s="170">
        <v>1</v>
      </c>
      <c r="E12" s="170">
        <v>1</v>
      </c>
      <c r="F12" s="170">
        <v>1</v>
      </c>
      <c r="G12" s="170"/>
      <c r="H12" s="170"/>
      <c r="I12" s="170">
        <v>1</v>
      </c>
      <c r="J12" s="170">
        <v>1</v>
      </c>
      <c r="K12" s="170">
        <v>1</v>
      </c>
      <c r="L12" s="170">
        <v>1</v>
      </c>
      <c r="M12" s="170">
        <v>1</v>
      </c>
      <c r="N12" s="171"/>
      <c r="P12"/>
      <c r="Q12"/>
      <c r="R12"/>
      <c r="S12"/>
      <c r="T12"/>
    </row>
    <row r="13" spans="1:20" ht="20.25" customHeight="1">
      <c r="A13" s="9" t="s">
        <v>133</v>
      </c>
      <c r="B13" s="169">
        <v>1</v>
      </c>
      <c r="C13" s="170">
        <v>1</v>
      </c>
      <c r="D13" s="170">
        <v>1</v>
      </c>
      <c r="E13" s="170">
        <v>1</v>
      </c>
      <c r="F13" s="170">
        <v>2</v>
      </c>
      <c r="G13" s="170"/>
      <c r="H13" s="170"/>
      <c r="I13" s="170">
        <v>1</v>
      </c>
      <c r="J13" s="170">
        <v>1</v>
      </c>
      <c r="K13" s="170">
        <v>1</v>
      </c>
      <c r="L13" s="170">
        <v>1</v>
      </c>
      <c r="M13" s="170"/>
      <c r="N13" s="171"/>
      <c r="P13"/>
      <c r="Q13"/>
      <c r="R13"/>
      <c r="S13"/>
      <c r="T13"/>
    </row>
    <row r="14" spans="1:20" ht="20.25" customHeight="1">
      <c r="A14" s="9" t="s">
        <v>137</v>
      </c>
      <c r="B14" s="169">
        <v>1</v>
      </c>
      <c r="C14" s="170">
        <v>1</v>
      </c>
      <c r="D14" s="170">
        <v>1</v>
      </c>
      <c r="E14" s="170">
        <v>1</v>
      </c>
      <c r="F14" s="170">
        <v>1</v>
      </c>
      <c r="G14" s="170"/>
      <c r="H14" s="170"/>
      <c r="I14" s="170">
        <v>1</v>
      </c>
      <c r="J14" s="170">
        <v>1</v>
      </c>
      <c r="K14" s="170">
        <v>1</v>
      </c>
      <c r="L14" s="170">
        <v>1</v>
      </c>
      <c r="M14" s="170">
        <v>1</v>
      </c>
      <c r="N14" s="171"/>
      <c r="P14"/>
      <c r="Q14"/>
      <c r="R14"/>
      <c r="S14"/>
      <c r="T14"/>
    </row>
    <row r="15" spans="1:20" ht="20.25" customHeight="1">
      <c r="A15" s="9" t="s">
        <v>165</v>
      </c>
      <c r="B15" s="169">
        <v>1</v>
      </c>
      <c r="C15" s="170">
        <v>1</v>
      </c>
      <c r="D15" s="170">
        <v>1</v>
      </c>
      <c r="E15" s="170">
        <v>1</v>
      </c>
      <c r="F15" s="170">
        <v>1</v>
      </c>
      <c r="G15" s="170"/>
      <c r="H15" s="170"/>
      <c r="I15" s="170">
        <v>1</v>
      </c>
      <c r="J15" s="170">
        <v>1</v>
      </c>
      <c r="K15" s="170">
        <v>1</v>
      </c>
      <c r="L15" s="170">
        <v>1</v>
      </c>
      <c r="M15" s="170">
        <v>1</v>
      </c>
      <c r="N15" s="171"/>
      <c r="P15"/>
      <c r="Q15"/>
      <c r="R15"/>
      <c r="S15"/>
      <c r="T15"/>
    </row>
    <row r="16" spans="1:20" ht="20.25" customHeight="1">
      <c r="A16" s="9" t="s">
        <v>166</v>
      </c>
      <c r="B16" s="169">
        <v>1</v>
      </c>
      <c r="C16" s="170">
        <v>1</v>
      </c>
      <c r="D16" s="170">
        <v>1</v>
      </c>
      <c r="E16" s="170">
        <v>1</v>
      </c>
      <c r="F16" s="170">
        <v>1</v>
      </c>
      <c r="G16" s="170"/>
      <c r="H16" s="170"/>
      <c r="I16" s="170">
        <v>1</v>
      </c>
      <c r="J16" s="170">
        <v>1</v>
      </c>
      <c r="K16" s="170">
        <v>1</v>
      </c>
      <c r="L16" s="170">
        <v>2</v>
      </c>
      <c r="M16" s="170">
        <v>1</v>
      </c>
      <c r="N16" s="171"/>
      <c r="P16"/>
      <c r="Q16"/>
      <c r="R16"/>
      <c r="S16"/>
      <c r="T16"/>
    </row>
    <row r="17" spans="1:20" ht="20.25" customHeight="1">
      <c r="A17" s="9" t="s">
        <v>170</v>
      </c>
      <c r="B17" s="169"/>
      <c r="C17" s="170"/>
      <c r="D17" s="170">
        <v>1</v>
      </c>
      <c r="E17" s="170">
        <v>1</v>
      </c>
      <c r="F17" s="170">
        <v>1</v>
      </c>
      <c r="G17" s="170"/>
      <c r="H17" s="170"/>
      <c r="I17" s="170">
        <v>1</v>
      </c>
      <c r="J17" s="170">
        <v>1</v>
      </c>
      <c r="K17" s="170">
        <v>1</v>
      </c>
      <c r="L17" s="170">
        <v>1</v>
      </c>
      <c r="M17" s="170">
        <v>1</v>
      </c>
      <c r="N17" s="171"/>
      <c r="P17"/>
      <c r="Q17"/>
      <c r="R17"/>
      <c r="S17"/>
      <c r="T17"/>
    </row>
    <row r="18" spans="1:20" ht="20.25" customHeight="1">
      <c r="A18" s="9" t="s">
        <v>173</v>
      </c>
      <c r="B18" s="169"/>
      <c r="C18" s="170">
        <v>1</v>
      </c>
      <c r="D18" s="170"/>
      <c r="E18" s="170">
        <v>1</v>
      </c>
      <c r="F18" s="170"/>
      <c r="G18" s="170"/>
      <c r="H18" s="170"/>
      <c r="I18" s="170">
        <v>1</v>
      </c>
      <c r="J18" s="170">
        <v>1</v>
      </c>
      <c r="K18" s="170">
        <v>1</v>
      </c>
      <c r="L18" s="170">
        <v>1</v>
      </c>
      <c r="M18" s="170">
        <v>1</v>
      </c>
      <c r="N18" s="171"/>
      <c r="P18"/>
      <c r="Q18"/>
      <c r="R18"/>
      <c r="S18"/>
      <c r="T18"/>
    </row>
    <row r="19" spans="1:20" ht="20.25" customHeight="1">
      <c r="A19" s="9" t="s">
        <v>190</v>
      </c>
      <c r="B19" s="169">
        <v>1</v>
      </c>
      <c r="C19" s="170">
        <v>1</v>
      </c>
      <c r="D19" s="170">
        <v>1</v>
      </c>
      <c r="E19" s="170">
        <v>1</v>
      </c>
      <c r="F19" s="170">
        <v>1</v>
      </c>
      <c r="G19" s="170"/>
      <c r="H19" s="170"/>
      <c r="I19" s="170">
        <v>1</v>
      </c>
      <c r="J19" s="170">
        <v>1</v>
      </c>
      <c r="K19" s="170">
        <v>1</v>
      </c>
      <c r="L19" s="170">
        <v>1</v>
      </c>
      <c r="M19" s="170"/>
      <c r="N19" s="171"/>
      <c r="P19"/>
      <c r="Q19"/>
      <c r="R19"/>
      <c r="S19"/>
      <c r="T19"/>
    </row>
    <row r="20" spans="1:20" ht="20.25" customHeight="1">
      <c r="A20" s="9" t="s">
        <v>193</v>
      </c>
      <c r="B20" s="169">
        <v>1</v>
      </c>
      <c r="C20" s="170">
        <v>1</v>
      </c>
      <c r="D20" s="170">
        <v>1</v>
      </c>
      <c r="E20" s="170">
        <v>1</v>
      </c>
      <c r="F20" s="170">
        <v>1</v>
      </c>
      <c r="G20" s="170"/>
      <c r="H20" s="170"/>
      <c r="I20" s="170">
        <v>1</v>
      </c>
      <c r="J20" s="170">
        <v>1</v>
      </c>
      <c r="K20" s="170">
        <v>1</v>
      </c>
      <c r="L20" s="170">
        <v>1</v>
      </c>
      <c r="M20" s="170">
        <v>1</v>
      </c>
      <c r="N20" s="171"/>
      <c r="P20"/>
      <c r="Q20"/>
      <c r="R20"/>
      <c r="S20"/>
      <c r="T20"/>
    </row>
    <row r="21" spans="1:20" ht="20.25" customHeight="1">
      <c r="A21" s="9" t="s">
        <v>196</v>
      </c>
      <c r="B21" s="169">
        <v>1</v>
      </c>
      <c r="C21" s="170">
        <v>1</v>
      </c>
      <c r="D21" s="170">
        <v>1</v>
      </c>
      <c r="E21" s="170">
        <v>1</v>
      </c>
      <c r="F21" s="170">
        <v>1</v>
      </c>
      <c r="G21" s="170"/>
      <c r="H21" s="170"/>
      <c r="I21" s="170">
        <v>2</v>
      </c>
      <c r="J21" s="170">
        <v>1</v>
      </c>
      <c r="K21" s="170">
        <v>1</v>
      </c>
      <c r="L21" s="170">
        <v>1</v>
      </c>
      <c r="M21" s="170">
        <v>1</v>
      </c>
      <c r="N21" s="171"/>
      <c r="P21"/>
      <c r="Q21"/>
      <c r="R21"/>
      <c r="S21"/>
      <c r="T21"/>
    </row>
    <row r="22" spans="1:20" ht="20.25" customHeight="1">
      <c r="A22" s="9" t="s">
        <v>198</v>
      </c>
      <c r="B22" s="169"/>
      <c r="C22" s="170">
        <v>1</v>
      </c>
      <c r="D22" s="170">
        <v>1</v>
      </c>
      <c r="E22" s="170">
        <v>1</v>
      </c>
      <c r="F22" s="170">
        <v>1</v>
      </c>
      <c r="G22" s="170"/>
      <c r="H22" s="170"/>
      <c r="I22" s="170">
        <v>1</v>
      </c>
      <c r="J22" s="170">
        <v>1</v>
      </c>
      <c r="K22" s="170">
        <v>1</v>
      </c>
      <c r="L22" s="170">
        <v>1</v>
      </c>
      <c r="M22" s="170">
        <v>1</v>
      </c>
      <c r="N22" s="171"/>
      <c r="P22"/>
      <c r="Q22"/>
      <c r="R22"/>
      <c r="S22"/>
      <c r="T22"/>
    </row>
    <row r="23" spans="1:20" ht="20.25" customHeight="1">
      <c r="A23" s="9" t="s">
        <v>199</v>
      </c>
      <c r="B23" s="169">
        <v>1</v>
      </c>
      <c r="C23" s="170">
        <v>1</v>
      </c>
      <c r="D23" s="170">
        <v>1</v>
      </c>
      <c r="E23" s="170">
        <v>1</v>
      </c>
      <c r="F23" s="170">
        <v>1</v>
      </c>
      <c r="G23" s="170"/>
      <c r="H23" s="170"/>
      <c r="I23" s="170">
        <v>1</v>
      </c>
      <c r="J23" s="170">
        <v>1</v>
      </c>
      <c r="K23" s="170">
        <v>1</v>
      </c>
      <c r="L23" s="170">
        <v>1</v>
      </c>
      <c r="M23" s="170">
        <v>1</v>
      </c>
      <c r="N23" s="171"/>
      <c r="P23"/>
      <c r="Q23"/>
      <c r="R23"/>
      <c r="S23"/>
      <c r="T23"/>
    </row>
    <row r="24" spans="1:20" ht="20.25" customHeight="1">
      <c r="A24" s="10" t="s">
        <v>559</v>
      </c>
      <c r="B24" s="169">
        <v>1</v>
      </c>
      <c r="C24" s="170">
        <v>2</v>
      </c>
      <c r="D24" s="170">
        <v>1</v>
      </c>
      <c r="E24" s="170">
        <v>1</v>
      </c>
      <c r="F24" s="170">
        <v>1</v>
      </c>
      <c r="G24" s="170"/>
      <c r="H24" s="170"/>
      <c r="I24" s="170"/>
      <c r="J24" s="170">
        <v>1</v>
      </c>
      <c r="K24" s="170">
        <v>1</v>
      </c>
      <c r="L24" s="170">
        <v>1</v>
      </c>
      <c r="M24" s="170"/>
      <c r="N24" s="171"/>
      <c r="P24"/>
      <c r="Q24"/>
      <c r="R24"/>
      <c r="S24"/>
      <c r="T24"/>
    </row>
    <row r="25" spans="1:20" ht="20.25" customHeight="1">
      <c r="A25" s="9" t="s">
        <v>53</v>
      </c>
      <c r="B25" s="169">
        <v>1</v>
      </c>
      <c r="C25" s="170">
        <v>1</v>
      </c>
      <c r="D25" s="170">
        <v>1</v>
      </c>
      <c r="E25" s="170">
        <v>1</v>
      </c>
      <c r="F25" s="170">
        <v>2</v>
      </c>
      <c r="G25" s="170"/>
      <c r="H25" s="170"/>
      <c r="I25" s="170">
        <v>1</v>
      </c>
      <c r="J25" s="170">
        <v>1</v>
      </c>
      <c r="K25" s="170">
        <v>1</v>
      </c>
      <c r="L25" s="170">
        <v>1</v>
      </c>
      <c r="M25" s="170">
        <v>1</v>
      </c>
      <c r="N25" s="171"/>
      <c r="P25"/>
      <c r="Q25"/>
      <c r="R25"/>
      <c r="S25"/>
      <c r="T25"/>
    </row>
    <row r="26" spans="1:20" ht="20.25" customHeight="1">
      <c r="A26" s="9" t="s">
        <v>162</v>
      </c>
      <c r="B26" s="169">
        <v>1</v>
      </c>
      <c r="C26" s="170">
        <v>1</v>
      </c>
      <c r="D26" s="170">
        <v>1</v>
      </c>
      <c r="E26" s="170">
        <v>1</v>
      </c>
      <c r="F26" s="170">
        <v>2</v>
      </c>
      <c r="G26" s="170"/>
      <c r="H26" s="170"/>
      <c r="I26" s="170">
        <v>1</v>
      </c>
      <c r="J26" s="170">
        <v>1</v>
      </c>
      <c r="K26" s="170">
        <v>1</v>
      </c>
      <c r="L26" s="170">
        <v>1</v>
      </c>
      <c r="M26" s="170">
        <v>2</v>
      </c>
      <c r="N26" s="171"/>
      <c r="P26"/>
      <c r="Q26"/>
      <c r="R26"/>
      <c r="S26"/>
      <c r="T26"/>
    </row>
    <row r="27" spans="1:20" ht="20.25" customHeight="1">
      <c r="A27" s="9" t="s">
        <v>602</v>
      </c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1">
        <v>1</v>
      </c>
      <c r="P27"/>
      <c r="Q27"/>
      <c r="R27"/>
      <c r="S27"/>
      <c r="T27"/>
    </row>
    <row r="28" spans="1:20" ht="20.25" customHeight="1">
      <c r="A28" s="9" t="s">
        <v>531</v>
      </c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1">
        <v>1</v>
      </c>
      <c r="P28"/>
      <c r="Q28"/>
      <c r="R28"/>
      <c r="S28"/>
      <c r="T28"/>
    </row>
    <row r="29" spans="1:20" ht="20.25" customHeight="1">
      <c r="A29" s="9" t="s">
        <v>536</v>
      </c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1"/>
      <c r="P29"/>
      <c r="Q29"/>
      <c r="R29"/>
      <c r="S29"/>
      <c r="T29"/>
    </row>
    <row r="30" spans="1:20" ht="20.25" customHeight="1">
      <c r="A30" s="9" t="s">
        <v>537</v>
      </c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1"/>
      <c r="P30"/>
      <c r="Q30"/>
      <c r="R30"/>
      <c r="S30"/>
      <c r="T30"/>
    </row>
    <row r="31" spans="1:20" ht="20.25" customHeight="1">
      <c r="A31" s="9" t="s">
        <v>538</v>
      </c>
      <c r="B31" s="169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P31"/>
      <c r="Q31"/>
      <c r="R31"/>
      <c r="S31"/>
      <c r="T31"/>
    </row>
    <row r="32" spans="1:20" ht="20.25" customHeight="1">
      <c r="A32" s="9" t="s">
        <v>539</v>
      </c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P32"/>
      <c r="Q32"/>
      <c r="R32"/>
      <c r="S32"/>
      <c r="T32"/>
    </row>
    <row r="33" spans="1:20" ht="20.25" customHeight="1">
      <c r="A33" s="9" t="s">
        <v>106</v>
      </c>
      <c r="B33" s="169">
        <v>1</v>
      </c>
      <c r="C33" s="170">
        <v>1</v>
      </c>
      <c r="D33" s="170">
        <v>1</v>
      </c>
      <c r="E33" s="170">
        <v>1</v>
      </c>
      <c r="F33" s="170">
        <v>1</v>
      </c>
      <c r="G33" s="170"/>
      <c r="H33" s="170"/>
      <c r="I33" s="170">
        <v>1</v>
      </c>
      <c r="J33" s="170">
        <v>1</v>
      </c>
      <c r="K33" s="170">
        <v>1</v>
      </c>
      <c r="L33" s="170">
        <v>1</v>
      </c>
      <c r="M33" s="170">
        <v>1</v>
      </c>
      <c r="N33" s="171"/>
      <c r="P33"/>
      <c r="Q33"/>
      <c r="R33"/>
      <c r="S33"/>
      <c r="T33"/>
    </row>
    <row r="34" spans="1:20" ht="20.25" customHeight="1">
      <c r="A34" s="9" t="s">
        <v>108</v>
      </c>
      <c r="B34" s="169">
        <v>1</v>
      </c>
      <c r="C34" s="170">
        <v>1</v>
      </c>
      <c r="D34" s="170">
        <v>1</v>
      </c>
      <c r="E34" s="170">
        <v>1</v>
      </c>
      <c r="F34" s="170">
        <v>1</v>
      </c>
      <c r="G34" s="170"/>
      <c r="H34" s="170"/>
      <c r="I34" s="170">
        <v>1</v>
      </c>
      <c r="J34" s="170">
        <v>1</v>
      </c>
      <c r="K34" s="170">
        <v>1</v>
      </c>
      <c r="L34" s="170">
        <v>1</v>
      </c>
      <c r="M34" s="170">
        <v>1</v>
      </c>
      <c r="N34" s="171"/>
      <c r="P34"/>
      <c r="Q34"/>
      <c r="R34"/>
      <c r="S34"/>
      <c r="T34"/>
    </row>
    <row r="35" spans="1:20" ht="20.25" customHeight="1">
      <c r="A35" s="9" t="s">
        <v>456</v>
      </c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P35"/>
      <c r="Q35"/>
      <c r="R35"/>
      <c r="S35"/>
      <c r="T35"/>
    </row>
    <row r="36" spans="1:20" ht="20.25" customHeight="1">
      <c r="A36" s="9" t="s">
        <v>472</v>
      </c>
      <c r="B36" s="169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1"/>
      <c r="P36"/>
      <c r="Q36"/>
      <c r="R36"/>
      <c r="S36"/>
      <c r="T36"/>
    </row>
    <row r="37" spans="1:20" ht="20.25" customHeight="1">
      <c r="A37" s="9" t="s">
        <v>473</v>
      </c>
      <c r="B37" s="169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1"/>
      <c r="P37"/>
      <c r="Q37"/>
      <c r="R37"/>
      <c r="S37"/>
      <c r="T37"/>
    </row>
    <row r="38" spans="1:20" ht="20.25" customHeight="1">
      <c r="A38" s="9" t="s">
        <v>480</v>
      </c>
      <c r="B38" s="169">
        <v>1</v>
      </c>
      <c r="C38" s="170">
        <v>1</v>
      </c>
      <c r="D38" s="170">
        <v>1</v>
      </c>
      <c r="E38" s="170">
        <v>1</v>
      </c>
      <c r="F38" s="170">
        <v>1</v>
      </c>
      <c r="G38" s="170"/>
      <c r="H38" s="170"/>
      <c r="I38" s="170">
        <v>1</v>
      </c>
      <c r="J38" s="170">
        <v>1</v>
      </c>
      <c r="K38" s="170">
        <v>1</v>
      </c>
      <c r="L38" s="170">
        <v>1</v>
      </c>
      <c r="M38" s="170">
        <v>1</v>
      </c>
      <c r="N38" s="171"/>
      <c r="P38"/>
      <c r="Q38"/>
      <c r="R38"/>
      <c r="S38"/>
      <c r="T38"/>
    </row>
    <row r="39" spans="1:20" ht="20.25" customHeight="1">
      <c r="A39" s="9" t="s">
        <v>474</v>
      </c>
      <c r="B39" s="169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1"/>
      <c r="P39"/>
      <c r="Q39"/>
      <c r="R39"/>
      <c r="S39"/>
      <c r="T39"/>
    </row>
    <row r="40" spans="1:20" ht="20.25" customHeight="1">
      <c r="A40" s="9" t="s">
        <v>481</v>
      </c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1"/>
      <c r="P40"/>
      <c r="Q40"/>
      <c r="R40"/>
      <c r="S40"/>
      <c r="T40"/>
    </row>
    <row r="41" spans="1:20" ht="20.25" customHeight="1">
      <c r="A41" s="9" t="s">
        <v>475</v>
      </c>
      <c r="B41" s="169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1"/>
      <c r="P41"/>
      <c r="Q41"/>
      <c r="R41"/>
      <c r="S41"/>
      <c r="T41"/>
    </row>
    <row r="42" spans="1:20" ht="20.25" customHeight="1">
      <c r="A42" s="9" t="s">
        <v>476</v>
      </c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1"/>
      <c r="P42"/>
      <c r="Q42"/>
      <c r="R42"/>
      <c r="S42"/>
      <c r="T42"/>
    </row>
    <row r="43" spans="1:20" ht="20.25" customHeight="1">
      <c r="A43" s="9" t="s">
        <v>477</v>
      </c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1"/>
      <c r="P43"/>
      <c r="Q43"/>
      <c r="R43"/>
      <c r="S43"/>
      <c r="T43"/>
    </row>
    <row r="44" spans="1:20" ht="20.25" customHeight="1">
      <c r="A44" s="9" t="s">
        <v>478</v>
      </c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1"/>
      <c r="P44"/>
      <c r="Q44"/>
      <c r="R44"/>
      <c r="S44"/>
      <c r="T44"/>
    </row>
    <row r="45" spans="1:20" ht="20.25" customHeight="1">
      <c r="A45" s="9" t="s">
        <v>479</v>
      </c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1"/>
      <c r="P45"/>
      <c r="Q45"/>
      <c r="R45"/>
      <c r="S45"/>
      <c r="T45"/>
    </row>
    <row r="46" spans="1:20" ht="20.25" customHeight="1">
      <c r="A46" s="9" t="s">
        <v>482</v>
      </c>
      <c r="B46" s="169"/>
      <c r="C46" s="170"/>
      <c r="D46" s="170"/>
      <c r="E46" s="170">
        <v>1</v>
      </c>
      <c r="F46" s="170">
        <v>1</v>
      </c>
      <c r="G46" s="170"/>
      <c r="H46" s="170"/>
      <c r="I46" s="170"/>
      <c r="J46" s="170"/>
      <c r="K46" s="170"/>
      <c r="L46" s="170">
        <v>1</v>
      </c>
      <c r="M46" s="170">
        <v>1</v>
      </c>
      <c r="N46" s="171"/>
      <c r="P46"/>
      <c r="Q46"/>
      <c r="R46"/>
      <c r="S46"/>
      <c r="T46"/>
    </row>
    <row r="47" spans="1:20" ht="20.25" customHeight="1">
      <c r="A47" s="9" t="s">
        <v>483</v>
      </c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1"/>
      <c r="P47"/>
      <c r="Q47"/>
      <c r="R47"/>
      <c r="S47"/>
      <c r="T47"/>
    </row>
    <row r="48" spans="1:20" ht="20.25" customHeight="1">
      <c r="A48" s="9" t="s">
        <v>502</v>
      </c>
      <c r="B48" s="169">
        <v>1</v>
      </c>
      <c r="C48" s="170">
        <v>1</v>
      </c>
      <c r="D48" s="170">
        <v>1</v>
      </c>
      <c r="E48" s="170">
        <v>1</v>
      </c>
      <c r="F48" s="170">
        <v>1</v>
      </c>
      <c r="G48" s="170"/>
      <c r="H48" s="170"/>
      <c r="I48" s="170">
        <v>1</v>
      </c>
      <c r="J48" s="170">
        <v>1</v>
      </c>
      <c r="K48" s="170">
        <v>1</v>
      </c>
      <c r="L48" s="170">
        <v>1</v>
      </c>
      <c r="M48" s="170">
        <v>1</v>
      </c>
      <c r="N48" s="171"/>
      <c r="P48"/>
      <c r="Q48"/>
      <c r="R48"/>
      <c r="S48"/>
      <c r="T48"/>
    </row>
    <row r="49" spans="1:20" ht="20.25" customHeight="1">
      <c r="A49" s="9" t="s">
        <v>503</v>
      </c>
      <c r="B49" s="169">
        <v>1</v>
      </c>
      <c r="C49" s="170">
        <v>1</v>
      </c>
      <c r="D49" s="170">
        <v>1</v>
      </c>
      <c r="E49" s="170">
        <v>1</v>
      </c>
      <c r="F49" s="170">
        <v>1</v>
      </c>
      <c r="G49" s="170"/>
      <c r="H49" s="170"/>
      <c r="I49" s="170">
        <v>1</v>
      </c>
      <c r="J49" s="170">
        <v>1</v>
      </c>
      <c r="K49" s="170">
        <v>1</v>
      </c>
      <c r="L49" s="170">
        <v>1</v>
      </c>
      <c r="M49" s="170">
        <v>1</v>
      </c>
      <c r="N49" s="171"/>
      <c r="P49"/>
      <c r="Q49"/>
      <c r="R49"/>
      <c r="S49"/>
      <c r="T49"/>
    </row>
    <row r="50" spans="1:20" ht="20.25" customHeight="1">
      <c r="A50" s="9" t="s">
        <v>504</v>
      </c>
      <c r="B50" s="169">
        <v>1</v>
      </c>
      <c r="C50" s="170">
        <v>1</v>
      </c>
      <c r="D50" s="170">
        <v>1</v>
      </c>
      <c r="E50" s="170">
        <v>1</v>
      </c>
      <c r="F50" s="170">
        <v>1</v>
      </c>
      <c r="G50" s="170"/>
      <c r="H50" s="170"/>
      <c r="I50" s="170">
        <v>1</v>
      </c>
      <c r="J50" s="170">
        <v>1</v>
      </c>
      <c r="K50" s="170">
        <v>1</v>
      </c>
      <c r="L50" s="170">
        <v>1</v>
      </c>
      <c r="M50" s="170">
        <v>1</v>
      </c>
      <c r="N50" s="171"/>
      <c r="P50"/>
      <c r="Q50"/>
      <c r="R50"/>
      <c r="S50"/>
      <c r="T50"/>
    </row>
    <row r="51" spans="1:20" ht="20.25" customHeight="1">
      <c r="A51" s="9" t="s">
        <v>505</v>
      </c>
      <c r="B51" s="169">
        <v>1</v>
      </c>
      <c r="C51" s="170">
        <v>1</v>
      </c>
      <c r="D51" s="170">
        <v>1</v>
      </c>
      <c r="E51" s="170">
        <v>1</v>
      </c>
      <c r="F51" s="170">
        <v>1</v>
      </c>
      <c r="G51" s="170"/>
      <c r="H51" s="170"/>
      <c r="I51" s="170">
        <v>1</v>
      </c>
      <c r="J51" s="170">
        <v>1</v>
      </c>
      <c r="K51" s="170">
        <v>1</v>
      </c>
      <c r="L51" s="170">
        <v>1</v>
      </c>
      <c r="M51" s="170">
        <v>1</v>
      </c>
      <c r="N51" s="171"/>
      <c r="P51"/>
      <c r="Q51"/>
      <c r="R51"/>
      <c r="S51"/>
      <c r="T51"/>
    </row>
    <row r="52" spans="1:20" ht="20.25" customHeight="1">
      <c r="A52" s="9" t="s">
        <v>506</v>
      </c>
      <c r="B52" s="169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1"/>
      <c r="P52"/>
      <c r="Q52"/>
      <c r="R52"/>
      <c r="S52"/>
      <c r="T52"/>
    </row>
    <row r="53" spans="1:20" ht="20.25" customHeight="1">
      <c r="A53" s="9" t="s">
        <v>507</v>
      </c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1"/>
      <c r="P53"/>
      <c r="Q53"/>
      <c r="R53"/>
      <c r="S53"/>
      <c r="T53"/>
    </row>
    <row r="54" spans="1:20" ht="20.25" customHeight="1">
      <c r="A54" s="9" t="s">
        <v>501</v>
      </c>
      <c r="B54" s="169">
        <v>1</v>
      </c>
      <c r="C54" s="170">
        <v>1</v>
      </c>
      <c r="D54" s="170">
        <v>1</v>
      </c>
      <c r="E54" s="170">
        <v>1</v>
      </c>
      <c r="F54" s="170">
        <v>1</v>
      </c>
      <c r="G54" s="170"/>
      <c r="H54" s="170"/>
      <c r="I54" s="170">
        <v>1</v>
      </c>
      <c r="J54" s="170">
        <v>1</v>
      </c>
      <c r="K54" s="170">
        <v>1</v>
      </c>
      <c r="L54" s="170">
        <v>1</v>
      </c>
      <c r="M54" s="170">
        <v>1</v>
      </c>
      <c r="N54" s="171"/>
      <c r="P54"/>
      <c r="Q54"/>
      <c r="R54"/>
      <c r="S54"/>
      <c r="T54"/>
    </row>
    <row r="55" spans="1:20" ht="20.25" customHeight="1">
      <c r="A55" s="9" t="s">
        <v>565</v>
      </c>
      <c r="B55" s="169">
        <v>1</v>
      </c>
      <c r="C55" s="170">
        <v>1</v>
      </c>
      <c r="D55" s="170">
        <v>1</v>
      </c>
      <c r="E55" s="170">
        <v>1</v>
      </c>
      <c r="F55" s="170">
        <v>1</v>
      </c>
      <c r="G55" s="170"/>
      <c r="H55" s="170"/>
      <c r="I55" s="170">
        <v>1</v>
      </c>
      <c r="J55" s="170">
        <v>1</v>
      </c>
      <c r="K55" s="170">
        <v>1</v>
      </c>
      <c r="L55" s="170">
        <v>1</v>
      </c>
      <c r="M55" s="170">
        <v>1</v>
      </c>
      <c r="N55" s="171"/>
      <c r="P55"/>
      <c r="Q55"/>
      <c r="R55"/>
      <c r="S55"/>
      <c r="T55"/>
    </row>
    <row r="56" spans="1:20" ht="20.25" customHeight="1">
      <c r="A56" s="9" t="s">
        <v>486</v>
      </c>
      <c r="B56" s="169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1"/>
      <c r="P56"/>
      <c r="Q56"/>
      <c r="R56"/>
      <c r="S56"/>
      <c r="T56"/>
    </row>
    <row r="57" spans="1:20" ht="20.25" customHeight="1">
      <c r="A57" s="9" t="s">
        <v>487</v>
      </c>
      <c r="B57" s="169">
        <v>1</v>
      </c>
      <c r="C57" s="170">
        <v>1</v>
      </c>
      <c r="D57" s="170">
        <v>1</v>
      </c>
      <c r="E57" s="170">
        <v>1</v>
      </c>
      <c r="F57" s="170">
        <v>1</v>
      </c>
      <c r="G57" s="170"/>
      <c r="H57" s="170"/>
      <c r="I57" s="170">
        <v>1</v>
      </c>
      <c r="J57" s="170">
        <v>1</v>
      </c>
      <c r="K57" s="170">
        <v>1</v>
      </c>
      <c r="L57" s="170">
        <v>1</v>
      </c>
      <c r="M57" s="170">
        <v>1</v>
      </c>
      <c r="N57" s="171"/>
      <c r="P57"/>
      <c r="Q57"/>
      <c r="R57"/>
      <c r="S57"/>
      <c r="T57"/>
    </row>
    <row r="58" spans="1:20" ht="20.25" customHeight="1">
      <c r="A58" s="9" t="s">
        <v>488</v>
      </c>
      <c r="B58" s="169">
        <v>1</v>
      </c>
      <c r="C58" s="170">
        <v>1</v>
      </c>
      <c r="D58" s="170"/>
      <c r="E58" s="170">
        <v>2</v>
      </c>
      <c r="F58" s="170">
        <v>2</v>
      </c>
      <c r="G58" s="170"/>
      <c r="H58" s="170"/>
      <c r="I58" s="170"/>
      <c r="J58" s="170"/>
      <c r="K58" s="170"/>
      <c r="L58" s="170"/>
      <c r="M58" s="170"/>
      <c r="N58" s="171"/>
      <c r="P58"/>
      <c r="Q58"/>
      <c r="R58"/>
      <c r="S58"/>
      <c r="T58"/>
    </row>
    <row r="59" spans="1:20" ht="20.25" customHeight="1">
      <c r="A59" s="9" t="s">
        <v>489</v>
      </c>
      <c r="B59" s="169">
        <v>1</v>
      </c>
      <c r="C59" s="170">
        <v>1</v>
      </c>
      <c r="D59" s="170"/>
      <c r="E59" s="170">
        <v>2</v>
      </c>
      <c r="F59" s="170"/>
      <c r="G59" s="170"/>
      <c r="H59" s="170"/>
      <c r="I59" s="170"/>
      <c r="J59" s="170"/>
      <c r="K59" s="170"/>
      <c r="L59" s="170"/>
      <c r="M59" s="170"/>
      <c r="N59" s="171"/>
      <c r="P59"/>
      <c r="Q59"/>
      <c r="R59"/>
      <c r="S59"/>
      <c r="T59"/>
    </row>
    <row r="60" spans="1:20" ht="20.25" customHeight="1">
      <c r="A60" s="9" t="s">
        <v>490</v>
      </c>
      <c r="B60" s="169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1"/>
      <c r="P60"/>
      <c r="Q60"/>
      <c r="R60"/>
      <c r="S60"/>
      <c r="T60"/>
    </row>
    <row r="61" spans="1:20" ht="20.25" customHeight="1">
      <c r="A61" s="9" t="s">
        <v>514</v>
      </c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1"/>
      <c r="P61"/>
      <c r="Q61"/>
      <c r="R61"/>
      <c r="S61"/>
      <c r="T61"/>
    </row>
    <row r="62" spans="1:20" ht="20.25" customHeight="1">
      <c r="A62" s="9" t="s">
        <v>491</v>
      </c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0">
        <v>1</v>
      </c>
      <c r="M62" s="170">
        <v>1</v>
      </c>
      <c r="N62" s="171"/>
      <c r="P62"/>
      <c r="Q62"/>
      <c r="R62"/>
      <c r="S62"/>
      <c r="T62"/>
    </row>
    <row r="63" spans="1:20" ht="20.25" customHeight="1">
      <c r="A63" s="9" t="s">
        <v>492</v>
      </c>
      <c r="B63" s="169">
        <v>2</v>
      </c>
      <c r="C63" s="170">
        <v>1</v>
      </c>
      <c r="D63" s="170">
        <v>1</v>
      </c>
      <c r="E63" s="170">
        <v>1</v>
      </c>
      <c r="F63" s="170">
        <v>1</v>
      </c>
      <c r="G63" s="170"/>
      <c r="H63" s="170"/>
      <c r="I63" s="170">
        <v>1</v>
      </c>
      <c r="J63" s="170">
        <v>1</v>
      </c>
      <c r="K63" s="170">
        <v>1</v>
      </c>
      <c r="L63" s="170">
        <v>1</v>
      </c>
      <c r="M63" s="170">
        <v>1</v>
      </c>
      <c r="N63" s="171"/>
      <c r="P63"/>
      <c r="Q63"/>
      <c r="R63"/>
      <c r="S63"/>
      <c r="T63"/>
    </row>
    <row r="64" spans="1:20" ht="20.25" customHeight="1">
      <c r="A64" s="9" t="s">
        <v>493</v>
      </c>
      <c r="B64" s="169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1"/>
      <c r="P64"/>
      <c r="Q64"/>
      <c r="R64"/>
      <c r="S64"/>
      <c r="T64"/>
    </row>
    <row r="65" spans="1:20" ht="20.25" customHeight="1">
      <c r="A65" s="9" t="s">
        <v>494</v>
      </c>
      <c r="B65" s="169">
        <v>1</v>
      </c>
      <c r="C65" s="170">
        <v>1</v>
      </c>
      <c r="D65" s="170">
        <v>1</v>
      </c>
      <c r="E65" s="170">
        <v>1</v>
      </c>
      <c r="F65" s="170">
        <v>1</v>
      </c>
      <c r="G65" s="170"/>
      <c r="H65" s="170"/>
      <c r="I65" s="170">
        <v>1</v>
      </c>
      <c r="J65" s="170">
        <v>1</v>
      </c>
      <c r="K65" s="170">
        <v>1</v>
      </c>
      <c r="L65" s="170">
        <v>2</v>
      </c>
      <c r="M65" s="170">
        <v>1</v>
      </c>
      <c r="N65" s="171"/>
      <c r="P65"/>
      <c r="Q65"/>
      <c r="R65"/>
      <c r="S65"/>
      <c r="T65"/>
    </row>
    <row r="66" spans="1:20" ht="20.25" customHeight="1">
      <c r="A66" s="9" t="s">
        <v>495</v>
      </c>
      <c r="B66" s="169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1"/>
      <c r="P66"/>
      <c r="Q66"/>
      <c r="R66"/>
      <c r="S66"/>
      <c r="T66"/>
    </row>
    <row r="67" spans="1:20" ht="20.25" customHeight="1">
      <c r="A67" s="9" t="s">
        <v>496</v>
      </c>
      <c r="B67" s="169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1"/>
      <c r="P67"/>
      <c r="Q67"/>
      <c r="R67"/>
      <c r="S67"/>
      <c r="T67"/>
    </row>
    <row r="68" spans="1:20" ht="20.25" customHeight="1">
      <c r="A68" s="9" t="s">
        <v>497</v>
      </c>
      <c r="B68" s="169">
        <v>2</v>
      </c>
      <c r="C68" s="170">
        <v>1</v>
      </c>
      <c r="D68" s="170"/>
      <c r="E68" s="170">
        <v>2</v>
      </c>
      <c r="F68" s="170"/>
      <c r="G68" s="170"/>
      <c r="H68" s="170"/>
      <c r="I68" s="170"/>
      <c r="J68" s="170"/>
      <c r="K68" s="170"/>
      <c r="L68" s="170"/>
      <c r="M68" s="170"/>
      <c r="N68" s="171"/>
      <c r="P68"/>
      <c r="Q68"/>
      <c r="R68"/>
      <c r="S68"/>
      <c r="T68"/>
    </row>
    <row r="69" spans="1:20" ht="20.25" customHeight="1">
      <c r="A69" s="9" t="s">
        <v>498</v>
      </c>
      <c r="B69" s="169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1"/>
      <c r="P69"/>
      <c r="Q69"/>
      <c r="R69"/>
      <c r="S69"/>
      <c r="T69"/>
    </row>
    <row r="70" spans="1:20" ht="20.25" customHeight="1">
      <c r="A70" s="9" t="s">
        <v>499</v>
      </c>
      <c r="B70" s="169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1"/>
      <c r="P70"/>
      <c r="Q70"/>
      <c r="R70"/>
      <c r="S70"/>
      <c r="T70"/>
    </row>
    <row r="71" spans="1:20" ht="20.25" customHeight="1">
      <c r="A71" s="9" t="s">
        <v>500</v>
      </c>
      <c r="B71" s="169">
        <v>1</v>
      </c>
      <c r="C71" s="170">
        <v>1</v>
      </c>
      <c r="D71" s="170">
        <v>1</v>
      </c>
      <c r="E71" s="170">
        <v>1</v>
      </c>
      <c r="F71" s="170">
        <v>1</v>
      </c>
      <c r="G71" s="170"/>
      <c r="H71" s="170"/>
      <c r="I71" s="170">
        <v>1</v>
      </c>
      <c r="J71" s="170">
        <v>1</v>
      </c>
      <c r="K71" s="170">
        <v>1</v>
      </c>
      <c r="L71" s="170">
        <v>1</v>
      </c>
      <c r="M71" s="170">
        <v>1</v>
      </c>
      <c r="N71" s="171"/>
      <c r="P71"/>
      <c r="Q71"/>
      <c r="R71"/>
      <c r="S71"/>
      <c r="T71"/>
    </row>
    <row r="72" spans="1:20" ht="20.25" customHeight="1">
      <c r="A72" s="9" t="s">
        <v>508</v>
      </c>
      <c r="B72" s="169">
        <v>1</v>
      </c>
      <c r="C72" s="170">
        <v>1</v>
      </c>
      <c r="D72" s="170">
        <v>1</v>
      </c>
      <c r="E72" s="170">
        <v>1</v>
      </c>
      <c r="F72" s="170">
        <v>1</v>
      </c>
      <c r="G72" s="170"/>
      <c r="H72" s="170"/>
      <c r="I72" s="170">
        <v>1</v>
      </c>
      <c r="J72" s="170">
        <v>1</v>
      </c>
      <c r="K72" s="170">
        <v>1</v>
      </c>
      <c r="L72" s="170">
        <v>1</v>
      </c>
      <c r="M72" s="170">
        <v>1</v>
      </c>
      <c r="N72" s="171"/>
      <c r="P72"/>
      <c r="Q72"/>
      <c r="R72"/>
      <c r="S72"/>
      <c r="T72"/>
    </row>
    <row r="73" spans="1:20" ht="20.25" customHeight="1">
      <c r="A73" s="9" t="s">
        <v>511</v>
      </c>
      <c r="B73" s="169">
        <v>1</v>
      </c>
      <c r="C73" s="170">
        <v>1</v>
      </c>
      <c r="D73" s="170"/>
      <c r="E73" s="170">
        <v>1</v>
      </c>
      <c r="F73" s="170">
        <v>1</v>
      </c>
      <c r="G73" s="170"/>
      <c r="H73" s="170"/>
      <c r="I73" s="170"/>
      <c r="J73" s="170">
        <v>1</v>
      </c>
      <c r="K73" s="170">
        <v>1</v>
      </c>
      <c r="L73" s="170">
        <v>1</v>
      </c>
      <c r="M73" s="170">
        <v>1</v>
      </c>
      <c r="N73" s="171"/>
      <c r="P73"/>
      <c r="Q73"/>
      <c r="R73"/>
      <c r="S73"/>
      <c r="T73"/>
    </row>
    <row r="74" spans="1:20" ht="20.25" customHeight="1">
      <c r="A74" s="9" t="s">
        <v>519</v>
      </c>
      <c r="B74" s="169">
        <v>1</v>
      </c>
      <c r="C74" s="170">
        <v>1</v>
      </c>
      <c r="D74" s="170">
        <v>1</v>
      </c>
      <c r="E74" s="170"/>
      <c r="F74" s="170"/>
      <c r="G74" s="170"/>
      <c r="H74" s="170"/>
      <c r="I74" s="170">
        <v>1</v>
      </c>
      <c r="J74" s="170">
        <v>1</v>
      </c>
      <c r="K74" s="170">
        <v>1</v>
      </c>
      <c r="L74" s="170">
        <v>1</v>
      </c>
      <c r="M74" s="170">
        <v>1</v>
      </c>
      <c r="N74" s="171">
        <v>1</v>
      </c>
      <c r="P74"/>
      <c r="Q74"/>
      <c r="R74"/>
      <c r="S74"/>
      <c r="T74"/>
    </row>
    <row r="75" spans="1:20" ht="20.25" customHeight="1">
      <c r="A75" s="9" t="s">
        <v>520</v>
      </c>
      <c r="B75" s="169">
        <v>1</v>
      </c>
      <c r="C75" s="170">
        <v>1</v>
      </c>
      <c r="D75" s="170">
        <v>1</v>
      </c>
      <c r="E75" s="170">
        <v>1</v>
      </c>
      <c r="F75" s="170">
        <v>1</v>
      </c>
      <c r="G75" s="170"/>
      <c r="H75" s="170"/>
      <c r="I75" s="170">
        <v>1</v>
      </c>
      <c r="J75" s="170">
        <v>1</v>
      </c>
      <c r="K75" s="170">
        <v>1</v>
      </c>
      <c r="L75" s="170">
        <v>1</v>
      </c>
      <c r="M75" s="170">
        <v>1</v>
      </c>
      <c r="N75" s="171">
        <v>1</v>
      </c>
      <c r="P75"/>
      <c r="Q75"/>
      <c r="R75"/>
      <c r="S75"/>
      <c r="T75"/>
    </row>
    <row r="76" spans="1:20" ht="20.25" customHeight="1">
      <c r="A76" s="9" t="s">
        <v>521</v>
      </c>
      <c r="B76" s="169">
        <v>1</v>
      </c>
      <c r="C76" s="170">
        <v>1</v>
      </c>
      <c r="D76" s="170">
        <v>1</v>
      </c>
      <c r="E76" s="170"/>
      <c r="F76" s="170">
        <v>1</v>
      </c>
      <c r="G76" s="170"/>
      <c r="H76" s="170"/>
      <c r="I76" s="170">
        <v>1</v>
      </c>
      <c r="J76" s="170">
        <v>1</v>
      </c>
      <c r="K76" s="170">
        <v>1</v>
      </c>
      <c r="L76" s="170">
        <v>1</v>
      </c>
      <c r="M76" s="170">
        <v>1</v>
      </c>
      <c r="N76" s="171">
        <v>1</v>
      </c>
      <c r="P76"/>
      <c r="Q76"/>
      <c r="R76"/>
      <c r="S76"/>
      <c r="T76"/>
    </row>
    <row r="77" spans="1:20" ht="20.25" customHeight="1">
      <c r="A77" s="9" t="s">
        <v>522</v>
      </c>
      <c r="B77" s="169"/>
      <c r="C77" s="170">
        <v>1</v>
      </c>
      <c r="D77" s="170">
        <v>1</v>
      </c>
      <c r="E77" s="170"/>
      <c r="F77" s="170"/>
      <c r="G77" s="170"/>
      <c r="H77" s="170"/>
      <c r="I77" s="170">
        <v>1</v>
      </c>
      <c r="J77" s="170">
        <v>1</v>
      </c>
      <c r="K77" s="170">
        <v>1</v>
      </c>
      <c r="L77" s="170">
        <v>1</v>
      </c>
      <c r="M77" s="170">
        <v>1</v>
      </c>
      <c r="N77" s="171">
        <v>1</v>
      </c>
      <c r="P77"/>
      <c r="Q77"/>
      <c r="R77"/>
      <c r="S77"/>
      <c r="T77"/>
    </row>
    <row r="78" spans="1:20" ht="20.25" customHeight="1">
      <c r="A78" s="9" t="s">
        <v>523</v>
      </c>
      <c r="B78" s="169"/>
      <c r="C78" s="170"/>
      <c r="D78" s="170">
        <v>1</v>
      </c>
      <c r="E78" s="170">
        <v>1</v>
      </c>
      <c r="F78" s="170">
        <v>1</v>
      </c>
      <c r="G78" s="170"/>
      <c r="H78" s="170"/>
      <c r="I78" s="170">
        <v>1</v>
      </c>
      <c r="J78" s="170">
        <v>1</v>
      </c>
      <c r="K78" s="170">
        <v>1</v>
      </c>
      <c r="L78" s="170">
        <v>1</v>
      </c>
      <c r="M78" s="170">
        <v>1</v>
      </c>
      <c r="N78" s="171">
        <v>1</v>
      </c>
      <c r="P78"/>
      <c r="Q78"/>
      <c r="R78"/>
      <c r="S78"/>
      <c r="T78"/>
    </row>
    <row r="79" spans="1:20" ht="20.25" customHeight="1">
      <c r="A79" s="9" t="s">
        <v>524</v>
      </c>
      <c r="B79" s="169"/>
      <c r="C79" s="170"/>
      <c r="D79" s="170">
        <v>1</v>
      </c>
      <c r="E79" s="170"/>
      <c r="F79" s="170"/>
      <c r="G79" s="170"/>
      <c r="H79" s="170"/>
      <c r="I79" s="170">
        <v>1</v>
      </c>
      <c r="J79" s="170">
        <v>1</v>
      </c>
      <c r="K79" s="170">
        <v>1</v>
      </c>
      <c r="L79" s="170">
        <v>1</v>
      </c>
      <c r="M79" s="170">
        <v>1</v>
      </c>
      <c r="N79" s="171">
        <v>1</v>
      </c>
      <c r="P79"/>
      <c r="Q79"/>
      <c r="R79"/>
      <c r="S79"/>
      <c r="T79"/>
    </row>
    <row r="80" spans="1:20" ht="20.25" customHeight="1">
      <c r="A80" s="9" t="s">
        <v>515</v>
      </c>
      <c r="B80" s="169">
        <v>1</v>
      </c>
      <c r="C80" s="170">
        <v>1</v>
      </c>
      <c r="D80" s="170">
        <v>1</v>
      </c>
      <c r="E80" s="170">
        <v>1</v>
      </c>
      <c r="F80" s="170">
        <v>1</v>
      </c>
      <c r="G80" s="170"/>
      <c r="H80" s="170"/>
      <c r="I80" s="170">
        <v>1</v>
      </c>
      <c r="J80" s="170">
        <v>1</v>
      </c>
      <c r="K80" s="170">
        <v>1</v>
      </c>
      <c r="L80" s="170">
        <v>1</v>
      </c>
      <c r="M80" s="170">
        <v>1</v>
      </c>
      <c r="N80" s="171">
        <v>1</v>
      </c>
      <c r="P80"/>
      <c r="Q80"/>
      <c r="R80"/>
      <c r="S80"/>
      <c r="T80"/>
    </row>
    <row r="81" spans="1:20" ht="20.25" customHeight="1">
      <c r="A81" s="9" t="s">
        <v>516</v>
      </c>
      <c r="B81" s="169">
        <v>1</v>
      </c>
      <c r="C81" s="170">
        <v>1</v>
      </c>
      <c r="D81" s="170">
        <v>1</v>
      </c>
      <c r="E81" s="170">
        <v>1</v>
      </c>
      <c r="F81" s="170">
        <v>1</v>
      </c>
      <c r="G81" s="170"/>
      <c r="H81" s="170"/>
      <c r="I81" s="170">
        <v>1</v>
      </c>
      <c r="J81" s="170">
        <v>1</v>
      </c>
      <c r="K81" s="170">
        <v>1</v>
      </c>
      <c r="L81" s="170">
        <v>1</v>
      </c>
      <c r="M81" s="170">
        <v>1</v>
      </c>
      <c r="N81" s="171">
        <v>1</v>
      </c>
      <c r="P81"/>
      <c r="Q81"/>
      <c r="R81"/>
      <c r="S81"/>
      <c r="T81"/>
    </row>
    <row r="82" spans="1:20" ht="20.25" customHeight="1">
      <c r="A82" s="9" t="s">
        <v>517</v>
      </c>
      <c r="B82" s="169"/>
      <c r="C82" s="170"/>
      <c r="D82" s="170"/>
      <c r="E82" s="170">
        <v>1</v>
      </c>
      <c r="F82" s="170">
        <v>1</v>
      </c>
      <c r="G82" s="170"/>
      <c r="H82" s="170"/>
      <c r="I82" s="170">
        <v>1</v>
      </c>
      <c r="J82" s="170">
        <v>1</v>
      </c>
      <c r="K82" s="170">
        <v>1</v>
      </c>
      <c r="L82" s="170">
        <v>1</v>
      </c>
      <c r="M82" s="170">
        <v>1</v>
      </c>
      <c r="N82" s="171">
        <v>1</v>
      </c>
      <c r="P82"/>
      <c r="Q82"/>
      <c r="R82"/>
      <c r="S82"/>
      <c r="T82"/>
    </row>
    <row r="83" spans="1:20" ht="20.25" customHeight="1">
      <c r="A83" s="9" t="s">
        <v>518</v>
      </c>
      <c r="B83" s="169">
        <v>1</v>
      </c>
      <c r="C83" s="170">
        <v>1</v>
      </c>
      <c r="D83" s="170">
        <v>1</v>
      </c>
      <c r="E83" s="170">
        <v>1</v>
      </c>
      <c r="F83" s="170">
        <v>1</v>
      </c>
      <c r="G83" s="170"/>
      <c r="H83" s="170"/>
      <c r="I83" s="170">
        <v>1</v>
      </c>
      <c r="J83" s="170">
        <v>1</v>
      </c>
      <c r="K83" s="170">
        <v>1</v>
      </c>
      <c r="L83" s="170">
        <v>1</v>
      </c>
      <c r="M83" s="170">
        <v>1</v>
      </c>
      <c r="N83" s="171">
        <v>1</v>
      </c>
      <c r="P83"/>
      <c r="Q83"/>
      <c r="R83"/>
      <c r="S83"/>
      <c r="T83"/>
    </row>
    <row r="84" spans="1:20" ht="20.25" customHeight="1">
      <c r="A84" s="9" t="s">
        <v>525</v>
      </c>
      <c r="B84" s="169">
        <v>1</v>
      </c>
      <c r="C84" s="170">
        <v>1</v>
      </c>
      <c r="D84" s="170">
        <v>1</v>
      </c>
      <c r="E84" s="170">
        <v>1</v>
      </c>
      <c r="F84" s="170">
        <v>1</v>
      </c>
      <c r="G84" s="170"/>
      <c r="H84" s="170"/>
      <c r="I84" s="170">
        <v>1</v>
      </c>
      <c r="J84" s="170">
        <v>1</v>
      </c>
      <c r="K84" s="170">
        <v>1</v>
      </c>
      <c r="L84" s="170">
        <v>1</v>
      </c>
      <c r="M84" s="170">
        <v>1</v>
      </c>
      <c r="N84" s="171"/>
      <c r="P84"/>
      <c r="Q84"/>
      <c r="R84"/>
      <c r="S84"/>
      <c r="T84"/>
    </row>
    <row r="85" spans="1:20" ht="20.25" customHeight="1">
      <c r="A85" s="9" t="s">
        <v>526</v>
      </c>
      <c r="B85" s="169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1"/>
      <c r="P85"/>
      <c r="Q85"/>
      <c r="R85"/>
      <c r="S85"/>
      <c r="T85"/>
    </row>
    <row r="86" spans="1:20" ht="20.25" customHeight="1">
      <c r="A86" s="9" t="s">
        <v>544</v>
      </c>
      <c r="B86" s="169">
        <v>1</v>
      </c>
      <c r="C86" s="170">
        <v>1</v>
      </c>
      <c r="D86" s="170">
        <v>1</v>
      </c>
      <c r="E86" s="170">
        <v>1</v>
      </c>
      <c r="F86" s="170">
        <v>1</v>
      </c>
      <c r="G86" s="170"/>
      <c r="H86" s="170"/>
      <c r="I86" s="170">
        <v>1</v>
      </c>
      <c r="J86" s="170">
        <v>1</v>
      </c>
      <c r="K86" s="170">
        <v>1</v>
      </c>
      <c r="L86" s="170">
        <v>1</v>
      </c>
      <c r="M86" s="170">
        <v>1</v>
      </c>
      <c r="N86" s="171">
        <v>1</v>
      </c>
      <c r="P86"/>
      <c r="Q86"/>
      <c r="R86"/>
      <c r="S86"/>
      <c r="T86"/>
    </row>
    <row r="87" spans="1:20" ht="20.25" customHeight="1">
      <c r="A87" s="9" t="s">
        <v>603</v>
      </c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P87"/>
      <c r="Q87"/>
      <c r="R87"/>
      <c r="S87"/>
      <c r="T87"/>
    </row>
    <row r="88" spans="1:20" ht="20.25" customHeight="1">
      <c r="A88" s="9" t="s">
        <v>547</v>
      </c>
      <c r="B88" s="169">
        <v>1</v>
      </c>
      <c r="C88" s="170">
        <v>1</v>
      </c>
      <c r="D88" s="170">
        <v>1</v>
      </c>
      <c r="E88" s="170">
        <v>1</v>
      </c>
      <c r="F88" s="170">
        <v>1</v>
      </c>
      <c r="G88" s="170"/>
      <c r="H88" s="170"/>
      <c r="I88" s="170">
        <v>1</v>
      </c>
      <c r="J88" s="170">
        <v>1</v>
      </c>
      <c r="K88" s="170">
        <v>1</v>
      </c>
      <c r="L88" s="170">
        <v>1</v>
      </c>
      <c r="M88" s="170">
        <v>1</v>
      </c>
      <c r="N88" s="171"/>
      <c r="P88"/>
      <c r="Q88"/>
      <c r="R88"/>
      <c r="S88"/>
      <c r="T88"/>
    </row>
    <row r="89" spans="1:20" ht="20.25" customHeight="1">
      <c r="A89" s="9" t="s">
        <v>548</v>
      </c>
      <c r="B89" s="169">
        <v>1</v>
      </c>
      <c r="C89" s="170">
        <v>1</v>
      </c>
      <c r="D89" s="170">
        <v>1</v>
      </c>
      <c r="E89" s="170">
        <v>1</v>
      </c>
      <c r="F89" s="170"/>
      <c r="G89" s="170"/>
      <c r="H89" s="170"/>
      <c r="I89" s="170">
        <v>1</v>
      </c>
      <c r="J89" s="170">
        <v>1</v>
      </c>
      <c r="K89" s="170">
        <v>1</v>
      </c>
      <c r="L89" s="170">
        <v>1</v>
      </c>
      <c r="M89" s="170">
        <v>1</v>
      </c>
      <c r="N89" s="171"/>
      <c r="P89"/>
      <c r="Q89"/>
      <c r="R89"/>
      <c r="S89"/>
      <c r="T89"/>
    </row>
    <row r="90" spans="1:20" ht="20.25" customHeight="1">
      <c r="A90" s="9" t="s">
        <v>545</v>
      </c>
      <c r="B90" s="169">
        <v>1</v>
      </c>
      <c r="C90" s="170">
        <v>1</v>
      </c>
      <c r="D90" s="170">
        <v>1</v>
      </c>
      <c r="E90" s="170">
        <v>1</v>
      </c>
      <c r="F90" s="170">
        <v>1</v>
      </c>
      <c r="G90" s="170"/>
      <c r="H90" s="170"/>
      <c r="I90" s="170">
        <v>1</v>
      </c>
      <c r="J90" s="170">
        <v>1</v>
      </c>
      <c r="K90" s="170">
        <v>1</v>
      </c>
      <c r="L90" s="170">
        <v>1</v>
      </c>
      <c r="M90" s="170">
        <v>1</v>
      </c>
      <c r="N90" s="171"/>
      <c r="P90"/>
      <c r="Q90"/>
      <c r="R90"/>
      <c r="S90"/>
      <c r="T90"/>
    </row>
    <row r="91" spans="1:20" ht="20.25" customHeight="1">
      <c r="A91" s="9" t="s">
        <v>546</v>
      </c>
      <c r="B91" s="169">
        <v>1</v>
      </c>
      <c r="C91" s="170">
        <v>1</v>
      </c>
      <c r="D91" s="170">
        <v>1</v>
      </c>
      <c r="E91" s="170">
        <v>1</v>
      </c>
      <c r="F91" s="170">
        <v>1</v>
      </c>
      <c r="G91" s="170"/>
      <c r="H91" s="170"/>
      <c r="I91" s="170">
        <v>1</v>
      </c>
      <c r="J91" s="170">
        <v>1</v>
      </c>
      <c r="K91" s="170">
        <v>1</v>
      </c>
      <c r="L91" s="170">
        <v>1</v>
      </c>
      <c r="M91" s="170">
        <v>1</v>
      </c>
      <c r="N91" s="171"/>
      <c r="P91"/>
      <c r="Q91"/>
      <c r="R91"/>
      <c r="S91"/>
      <c r="T91"/>
    </row>
    <row r="92" spans="1:20" ht="20.25" customHeight="1">
      <c r="A92" s="9" t="s">
        <v>555</v>
      </c>
      <c r="B92" s="169">
        <v>1</v>
      </c>
      <c r="C92" s="170">
        <v>1</v>
      </c>
      <c r="D92" s="170"/>
      <c r="E92" s="170"/>
      <c r="F92" s="170"/>
      <c r="G92" s="170"/>
      <c r="H92" s="170"/>
      <c r="I92" s="170"/>
      <c r="J92" s="170"/>
      <c r="K92" s="170">
        <v>1</v>
      </c>
      <c r="L92" s="170">
        <v>1</v>
      </c>
      <c r="M92" s="170">
        <v>1</v>
      </c>
      <c r="N92" s="171"/>
    </row>
    <row r="93" spans="1:20" ht="20.25" customHeight="1">
      <c r="A93" s="9" t="s">
        <v>556</v>
      </c>
      <c r="B93" s="169">
        <v>1</v>
      </c>
      <c r="C93" s="170">
        <v>1</v>
      </c>
      <c r="D93" s="170">
        <v>1</v>
      </c>
      <c r="E93" s="170">
        <v>1</v>
      </c>
      <c r="F93" s="170">
        <v>2</v>
      </c>
      <c r="G93" s="170"/>
      <c r="H93" s="170"/>
      <c r="I93" s="170">
        <v>1</v>
      </c>
      <c r="J93" s="170">
        <v>1</v>
      </c>
      <c r="K93" s="170">
        <v>1</v>
      </c>
      <c r="L93" s="170">
        <v>1</v>
      </c>
      <c r="M93" s="170">
        <v>1</v>
      </c>
      <c r="N93" s="171"/>
    </row>
    <row r="94" spans="1:20" ht="20.25" customHeight="1">
      <c r="A94" s="9" t="s">
        <v>553</v>
      </c>
      <c r="B94" s="169">
        <v>1</v>
      </c>
      <c r="C94" s="170">
        <v>1</v>
      </c>
      <c r="D94" s="170">
        <v>1</v>
      </c>
      <c r="E94" s="170"/>
      <c r="F94" s="170"/>
      <c r="G94" s="170"/>
      <c r="H94" s="170"/>
      <c r="I94" s="170">
        <v>1</v>
      </c>
      <c r="J94" s="170">
        <v>1</v>
      </c>
      <c r="K94" s="170">
        <v>1</v>
      </c>
      <c r="L94" s="170"/>
      <c r="M94" s="170">
        <v>2</v>
      </c>
      <c r="N94" s="171"/>
    </row>
    <row r="95" spans="1:20" ht="20.25" customHeight="1">
      <c r="A95" s="9" t="s">
        <v>554</v>
      </c>
      <c r="B95" s="169"/>
      <c r="C95" s="170"/>
      <c r="D95" s="170"/>
      <c r="E95" s="170">
        <v>1</v>
      </c>
      <c r="F95" s="170">
        <v>1</v>
      </c>
      <c r="G95" s="170"/>
      <c r="H95" s="170"/>
      <c r="I95" s="170"/>
      <c r="J95" s="170"/>
      <c r="K95" s="170"/>
      <c r="L95" s="170">
        <v>1</v>
      </c>
      <c r="M95" s="170">
        <v>1</v>
      </c>
      <c r="N95" s="171"/>
    </row>
    <row r="96" spans="1:20" ht="20.25" customHeight="1">
      <c r="A96" s="9" t="s">
        <v>563</v>
      </c>
      <c r="B96" s="169">
        <v>1</v>
      </c>
      <c r="C96" s="170">
        <v>1</v>
      </c>
      <c r="D96" s="170"/>
      <c r="E96" s="170"/>
      <c r="F96" s="170"/>
      <c r="G96" s="170"/>
      <c r="H96" s="170"/>
      <c r="I96" s="170">
        <v>1</v>
      </c>
      <c r="J96" s="170">
        <v>1</v>
      </c>
      <c r="K96" s="170">
        <v>1</v>
      </c>
      <c r="L96" s="170">
        <v>1</v>
      </c>
      <c r="M96" s="170">
        <v>1</v>
      </c>
      <c r="N96" s="171">
        <v>1</v>
      </c>
    </row>
    <row r="97" spans="1:14" ht="20.25" customHeight="1">
      <c r="A97" s="9" t="s">
        <v>564</v>
      </c>
      <c r="B97" s="169">
        <v>1</v>
      </c>
      <c r="C97" s="170"/>
      <c r="D97" s="170">
        <v>1</v>
      </c>
      <c r="E97" s="170"/>
      <c r="F97" s="170"/>
      <c r="G97" s="170"/>
      <c r="H97" s="170"/>
      <c r="I97" s="170">
        <v>1</v>
      </c>
      <c r="J97" s="170">
        <v>1</v>
      </c>
      <c r="K97" s="170">
        <v>1</v>
      </c>
      <c r="L97" s="170">
        <v>1</v>
      </c>
      <c r="M97" s="170">
        <v>1</v>
      </c>
      <c r="N97" s="171">
        <v>1</v>
      </c>
    </row>
    <row r="98" spans="1:14" ht="20.25" customHeight="1">
      <c r="A98" s="9" t="s">
        <v>566</v>
      </c>
      <c r="B98" s="169">
        <v>1</v>
      </c>
      <c r="C98" s="170">
        <v>1</v>
      </c>
      <c r="D98" s="170">
        <v>1</v>
      </c>
      <c r="E98" s="170">
        <v>1</v>
      </c>
      <c r="F98" s="170">
        <v>1</v>
      </c>
      <c r="G98" s="170"/>
      <c r="H98" s="170"/>
      <c r="I98" s="170">
        <v>1</v>
      </c>
      <c r="J98" s="170">
        <v>1</v>
      </c>
      <c r="K98" s="170">
        <v>1</v>
      </c>
      <c r="L98" s="170">
        <v>2</v>
      </c>
      <c r="M98" s="170">
        <v>1</v>
      </c>
      <c r="N98" s="171"/>
    </row>
    <row r="99" spans="1:14" ht="20.25" customHeight="1">
      <c r="A99" s="9" t="s">
        <v>574</v>
      </c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1"/>
    </row>
    <row r="100" spans="1:14">
      <c r="A100" s="9" t="s">
        <v>575</v>
      </c>
      <c r="B100" s="169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1"/>
    </row>
    <row r="101" spans="1:14">
      <c r="A101" s="9" t="s">
        <v>613</v>
      </c>
      <c r="B101" s="172"/>
      <c r="C101" s="173"/>
      <c r="D101" s="173"/>
      <c r="E101" s="173"/>
      <c r="F101" s="173"/>
      <c r="G101" s="173"/>
      <c r="H101" s="173"/>
      <c r="I101" s="173">
        <v>1</v>
      </c>
      <c r="J101" s="173">
        <v>1</v>
      </c>
      <c r="K101" s="173">
        <v>1</v>
      </c>
      <c r="L101" s="173">
        <v>1</v>
      </c>
      <c r="M101" s="173">
        <v>1</v>
      </c>
      <c r="N101" s="174">
        <v>1</v>
      </c>
    </row>
    <row r="102" spans="1:14">
      <c r="A102" s="11" t="s">
        <v>217</v>
      </c>
      <c r="B102" s="153">
        <v>56</v>
      </c>
      <c r="C102" s="151">
        <v>56</v>
      </c>
      <c r="D102" s="151">
        <v>52</v>
      </c>
      <c r="E102" s="151">
        <v>58</v>
      </c>
      <c r="F102" s="151">
        <v>56</v>
      </c>
      <c r="G102" s="151">
        <v>1</v>
      </c>
      <c r="H102" s="151">
        <v>1</v>
      </c>
      <c r="I102" s="151">
        <v>58</v>
      </c>
      <c r="J102" s="151">
        <v>58</v>
      </c>
      <c r="K102" s="151">
        <v>59</v>
      </c>
      <c r="L102" s="151">
        <v>65</v>
      </c>
      <c r="M102" s="151">
        <v>61</v>
      </c>
      <c r="N102" s="152">
        <v>19</v>
      </c>
    </row>
  </sheetData>
  <mergeCells count="1">
    <mergeCell ref="A1:O1"/>
  </mergeCells>
  <conditionalFormatting sqref="A4:A99">
    <cfRule type="expression" dxfId="254" priority="17">
      <formula>MOD(ROW(),2)&gt;0</formula>
    </cfRule>
  </conditionalFormatting>
  <conditionalFormatting pivot="1">
    <cfRule type="cellIs" dxfId="253" priority="2" operator="greaterThan">
      <formula>1</formula>
    </cfRule>
  </conditionalFormatting>
  <conditionalFormatting pivot="1" sqref="B4:N23 B25:N26 B33:N34">
    <cfRule type="cellIs" dxfId="25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147"/>
  <sheetViews>
    <sheetView workbookViewId="0">
      <pane xSplit="1" ySplit="2" topLeftCell="B19" activePane="bottomRight" state="frozen"/>
      <selection pane="topRight"/>
      <selection pane="bottomLeft"/>
      <selection pane="bottomRight" activeCell="A25" sqref="A25:XFD25"/>
    </sheetView>
  </sheetViews>
  <sheetFormatPr defaultColWidth="9" defaultRowHeight="15"/>
  <cols>
    <col min="1" max="1" width="16.140625" style="3" customWidth="1"/>
    <col min="2" max="2" width="6.140625" style="3" customWidth="1"/>
    <col min="3" max="3" width="7" style="3" customWidth="1"/>
    <col min="4" max="4" width="7.42578125" style="3" customWidth="1"/>
    <col min="5" max="5" width="7.140625" style="3" customWidth="1"/>
    <col min="6" max="6" width="7.42578125" style="3" customWidth="1"/>
    <col min="7" max="8" width="6.140625" style="3" customWidth="1"/>
    <col min="9" max="9" width="6.5703125" style="3" customWidth="1"/>
    <col min="10" max="10" width="6.85546875" style="3" customWidth="1"/>
    <col min="11" max="11" width="6.5703125" style="3" customWidth="1"/>
    <col min="12" max="12" width="6" style="3" customWidth="1"/>
    <col min="13" max="13" width="7.5703125" style="3" customWidth="1"/>
    <col min="14" max="14" width="5.85546875" style="3" customWidth="1"/>
    <col min="15" max="15" width="6.85546875" style="3" customWidth="1"/>
    <col min="16" max="16" width="7.85546875" style="3" customWidth="1"/>
    <col min="17" max="17" width="8.140625" style="3" customWidth="1"/>
    <col min="18" max="18" width="7.85546875" style="3" customWidth="1"/>
    <col min="19" max="19" width="7.5703125" style="3" customWidth="1"/>
    <col min="20" max="20" width="8.140625" style="3" customWidth="1"/>
    <col min="21" max="21" width="6" style="3" customWidth="1"/>
    <col min="22" max="22" width="8" style="3" customWidth="1"/>
    <col min="23" max="16384" width="9" style="3"/>
  </cols>
  <sheetData>
    <row r="2" spans="1:22">
      <c r="A2" s="4" t="s">
        <v>222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223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223</v>
      </c>
      <c r="P2" s="19" t="s">
        <v>9</v>
      </c>
      <c r="Q2" s="19" t="s">
        <v>10</v>
      </c>
      <c r="R2" s="19" t="s">
        <v>11</v>
      </c>
      <c r="S2" s="19" t="s">
        <v>12</v>
      </c>
      <c r="T2" s="19" t="s">
        <v>13</v>
      </c>
      <c r="U2" s="19" t="s">
        <v>14</v>
      </c>
      <c r="V2" s="19" t="s">
        <v>223</v>
      </c>
    </row>
    <row r="3" spans="1:22" ht="21.75" customHeight="1">
      <c r="A3" s="4" t="s">
        <v>224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25" customHeight="1">
      <c r="A4" s="4" t="s">
        <v>225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3.5" customHeight="1">
      <c r="A5" s="4" t="s">
        <v>186</v>
      </c>
      <c r="B5" s="5">
        <f>COUNTIF('TUẦN 27-28'!$H$6:$H$445,'KT PHÒNG'!A5)</f>
        <v>1</v>
      </c>
      <c r="C5" s="5">
        <f>COUNTIF('TUẦN 27-28'!$I$6:$I$445,'KT PHÒNG'!A5)</f>
        <v>0</v>
      </c>
      <c r="D5" s="5">
        <f>COUNTIF('TUẦN 27-28'!$J$6:$J$445,'KT PHÒNG'!A5)</f>
        <v>1</v>
      </c>
      <c r="E5" s="5">
        <f>COUNTIF('TUẦN 27-28'!$K$6:$K$445,'KT PHÒNG'!A5)</f>
        <v>1</v>
      </c>
      <c r="F5" s="5">
        <f>COUNTIF('TUẦN 27-28'!$L$6:$L$445,'KT PHÒNG'!A5)</f>
        <v>1</v>
      </c>
      <c r="G5" s="5">
        <f>COUNTIF('TUẦN 27-28'!$M$6:$M$445,'KT PHÒNG'!A5)</f>
        <v>0</v>
      </c>
      <c r="H5" s="5">
        <f>COUNTIF('TUẦN 27-28'!$N$6:$N$445,'KT PHÒNG'!A5)</f>
        <v>0</v>
      </c>
      <c r="I5" s="5">
        <f>COUNTIF('TUẦN 27-28'!$O$5:$O$445,'KT PHÒNG'!A5)</f>
        <v>0</v>
      </c>
      <c r="J5" s="5">
        <f>COUNTIF('TUẦN 27-28'!$P$8:$P$303,'KT PHÒNG'!A5)</f>
        <v>0</v>
      </c>
      <c r="K5" s="5">
        <f>COUNTIF('TUẦN 27-28'!$Q$5:$Q$445,'KT PHÒNG'!A5)</f>
        <v>1</v>
      </c>
      <c r="L5" s="5">
        <f>COUNTIF('TUẦN 27-28'!$R$5:$R$445,'KT PHÒNG'!A5)</f>
        <v>0</v>
      </c>
      <c r="M5" s="5">
        <f>COUNTIF('TUẦN 27-28'!$S$5:$S$445,'KT PHÒNG'!A5)</f>
        <v>0</v>
      </c>
      <c r="N5" s="5">
        <f>COUNTIF('TUẦN 27-28'!$T$5:$T$445,'KT PHÒNG'!A5)</f>
        <v>0</v>
      </c>
      <c r="O5" s="5">
        <f>COUNTIF('TUẦN 27-28'!$U$8:$U$317,'KT PHÒNG'!A5)</f>
        <v>0</v>
      </c>
      <c r="P5" s="5">
        <f>COUNTIF('TUẦN 27-28'!$V$5:$V$445,'KT PHÒNG'!A5)</f>
        <v>1</v>
      </c>
      <c r="Q5" s="5">
        <f>COUNTIF('TUẦN 27-28'!$W$5:$W$445,'KT PHÒNG'!A5)</f>
        <v>1</v>
      </c>
      <c r="R5" s="5">
        <f>COUNTIF('TUẦN 27-28'!$X$5:$X$445,'KT PHÒNG'!A5)</f>
        <v>0</v>
      </c>
      <c r="S5" s="5">
        <f>COUNTIF('TUẦN 27-28'!Y5:Y445,'KT PHÒNG'!A5)</f>
        <v>0</v>
      </c>
      <c r="T5" s="5">
        <f>COUNTIF('TUẦN 27-28'!$Z$5:$Z$445,'KT PHÒNG'!A5)</f>
        <v>1</v>
      </c>
      <c r="U5" s="5">
        <f>COUNTIF('TUẦN 27-28'!$AA$5:$AA$445,'KT PHÒNG'!A5)</f>
        <v>0</v>
      </c>
      <c r="V5" s="5">
        <f>COUNTIF('TUẦN 27-28'!AB5:AB445,'KT PHÒNG'!$A$5)</f>
        <v>0</v>
      </c>
    </row>
    <row r="6" spans="1:22" ht="18.75" customHeight="1">
      <c r="A6" s="4" t="s">
        <v>184</v>
      </c>
      <c r="B6" s="5">
        <f>COUNTIF('TUẦN 27-28'!$H$6:$H$445,'KT PHÒNG'!A6)</f>
        <v>1</v>
      </c>
      <c r="C6" s="5">
        <f>COUNTIF('TUẦN 27-28'!$I$6:$I$445,'KT PHÒNG'!A6)</f>
        <v>1</v>
      </c>
      <c r="D6" s="5">
        <f>COUNTIF('TUẦN 27-28'!$J$6:$J$445,'KT PHÒNG'!A6)</f>
        <v>0</v>
      </c>
      <c r="E6" s="5">
        <f>COUNTIF('TUẦN 27-28'!$K$6:$K$445,'KT PHÒNG'!A6)</f>
        <v>0</v>
      </c>
      <c r="F6" s="5">
        <f>COUNTIF('TUẦN 27-28'!$L$6:$L$445,'KT PHÒNG'!A6)</f>
        <v>0</v>
      </c>
      <c r="G6" s="5">
        <f>COUNTIF('TUẦN 27-28'!$M$6:$M$445,'KT PHÒNG'!A6)</f>
        <v>0</v>
      </c>
      <c r="H6" s="5">
        <f>COUNTIF('TUẦN 27-28'!$N$6:$N$445,'KT PHÒNG'!A6)</f>
        <v>0</v>
      </c>
      <c r="I6" s="5">
        <f>COUNTIF('TUẦN 27-28'!$O$5:$O$445,'KT PHÒNG'!A6)</f>
        <v>0</v>
      </c>
      <c r="J6" s="5">
        <f>COUNTIF('TUẦN 27-28'!$P$8:$P$303,'KT PHÒNG'!A6)</f>
        <v>0</v>
      </c>
      <c r="K6" s="5">
        <f>COUNTIF('TUẦN 27-28'!$Q$5:$Q$445,'KT PHÒNG'!A6)</f>
        <v>0</v>
      </c>
      <c r="L6" s="5">
        <f>COUNTIF('TUẦN 27-28'!$R$5:$R$445,'KT PHÒNG'!A6)</f>
        <v>0</v>
      </c>
      <c r="M6" s="5">
        <f>COUNTIF('TUẦN 27-28'!$S$5:$S$445,'KT PHÒNG'!A6)</f>
        <v>0</v>
      </c>
      <c r="N6" s="5">
        <f>COUNTIF('TUẦN 27-28'!$T$5:$T$445,'KT PHÒNG'!A6)</f>
        <v>0</v>
      </c>
      <c r="O6" s="5">
        <f>COUNTIF('TUẦN 27-28'!$U$8:$U$317,'KT PHÒNG'!A6)</f>
        <v>0</v>
      </c>
      <c r="P6" s="5">
        <f>COUNTIF('TUẦN 27-28'!$V$5:$V$445,'KT PHÒNG'!A6)</f>
        <v>0</v>
      </c>
      <c r="Q6" s="5">
        <f>COUNTIF('TUẦN 27-28'!$W$5:$W$445,'KT PHÒNG'!A6)</f>
        <v>1</v>
      </c>
      <c r="R6" s="5">
        <f>COUNTIF('TUẦN 27-28'!$X$5:$X$445,'KT PHÒNG'!A6)</f>
        <v>1</v>
      </c>
      <c r="S6" s="5">
        <f>COUNTIF('TUẦN 27-28'!Y5:Y446,'KT PHÒNG'!A6)</f>
        <v>0</v>
      </c>
      <c r="T6" s="5">
        <f>COUNTIF('TUẦN 27-28'!$Z$5:$Z$445,'KT PHÒNG'!A6)</f>
        <v>0</v>
      </c>
      <c r="U6" s="5">
        <f>COUNTIF('TUẦN 27-28'!$AA$5:$AA$445,'KT PHÒNG'!A6)</f>
        <v>0</v>
      </c>
      <c r="V6" s="5">
        <f>COUNTIF('TUẦN 27-28'!AB5:AB446,'KT PHÒNG'!$A$5)</f>
        <v>0</v>
      </c>
    </row>
    <row r="7" spans="1:22">
      <c r="A7" s="4">
        <v>102</v>
      </c>
      <c r="B7" s="5">
        <f>COUNTIF('TUẦN 27-28'!$H$6:$H$445,'KT PHÒNG'!A7)</f>
        <v>0</v>
      </c>
      <c r="C7" s="5">
        <f>COUNTIF('TUẦN 27-28'!$I$6:$I$445,'KT PHÒNG'!A7)</f>
        <v>0</v>
      </c>
      <c r="D7" s="5">
        <f>COUNTIF('TUẦN 27-28'!$J$6:$J$445,'KT PHÒNG'!A7)</f>
        <v>0</v>
      </c>
      <c r="E7" s="5">
        <f>COUNTIF('TUẦN 27-28'!$K$6:$K$445,'KT PHÒNG'!A7)</f>
        <v>0</v>
      </c>
      <c r="F7" s="5">
        <f>COUNTIF('TUẦN 27-28'!$L$6:$L$445,'KT PHÒNG'!A7)</f>
        <v>0</v>
      </c>
      <c r="G7" s="5">
        <f>COUNTIF('TUẦN 27-28'!$M$6:$M$445,'KT PHÒNG'!A7)</f>
        <v>0</v>
      </c>
      <c r="H7" s="5">
        <f>COUNTIF('TUẦN 27-28'!$N$6:$N$445,'KT PHÒNG'!A7)</f>
        <v>0</v>
      </c>
      <c r="I7" s="5">
        <f>COUNTIF('TUẦN 27-28'!$O$5:$O$445,'KT PHÒNG'!A7)</f>
        <v>0</v>
      </c>
      <c r="J7" s="5">
        <f>COUNTIF('TUẦN 27-28'!$P$8:$P$303,'KT PHÒNG'!A7)</f>
        <v>0</v>
      </c>
      <c r="K7" s="5">
        <f>COUNTIF('TUẦN 27-28'!$Q$5:$Q$445,'KT PHÒNG'!A7)</f>
        <v>0</v>
      </c>
      <c r="L7" s="5">
        <f>COUNTIF('TUẦN 27-28'!$R$5:$R$445,'KT PHÒNG'!A7)</f>
        <v>0</v>
      </c>
      <c r="M7" s="5">
        <f>COUNTIF('TUẦN 27-28'!$S$5:$S$445,'KT PHÒNG'!A7)</f>
        <v>0</v>
      </c>
      <c r="N7" s="5">
        <f>COUNTIF('TUẦN 27-28'!$T$5:$T$445,'KT PHÒNG'!A7)</f>
        <v>0</v>
      </c>
      <c r="O7" s="5">
        <f>COUNTIF('TUẦN 27-28'!$U$8:$U$317,'KT PHÒNG'!A7)</f>
        <v>0</v>
      </c>
      <c r="P7" s="21">
        <f>COUNTIF('TUẦN 27-28'!$V$5:$V$445,'KT PHÒNG'!A7)</f>
        <v>0</v>
      </c>
      <c r="Q7" s="21">
        <f>COUNTIF('TUẦN 27-28'!$W$5:$W$445,'KT PHÒNG'!A7)</f>
        <v>0</v>
      </c>
      <c r="R7" s="21">
        <f>COUNTIF('TUẦN 27-28'!$X$5:$X$445,'KT PHÒNG'!A7)</f>
        <v>0</v>
      </c>
      <c r="S7" s="21">
        <f>COUNTIF('TUẦN 27-28'!Y6:Y447,'KT PHÒNG'!A7)</f>
        <v>0</v>
      </c>
      <c r="T7" s="21">
        <f>COUNTIF('TUẦN 27-28'!$Z$5:$Z$445,'KT PHÒNG'!A7)</f>
        <v>0</v>
      </c>
      <c r="U7" s="21">
        <f>COUNTIF('TUẦN 27-28'!$AA$5:$AA$445,'KT PHÒNG'!A7)</f>
        <v>0</v>
      </c>
      <c r="V7" s="21">
        <f>COUNTIF('TUẦN 27-28'!AB6:AB447,'KT PHÒNG'!$A$5)</f>
        <v>0</v>
      </c>
    </row>
    <row r="8" spans="1:22" ht="14.25" customHeight="1">
      <c r="A8" s="4" t="s">
        <v>60</v>
      </c>
      <c r="B8" s="5">
        <f>COUNTIF('TUẦN 27-28'!$H$6:$H$445,'KT PHÒNG'!A8)</f>
        <v>0</v>
      </c>
      <c r="C8" s="5">
        <f>COUNTIF('TUẦN 27-28'!$I$6:$I$445,'KT PHÒNG'!A8)</f>
        <v>1</v>
      </c>
      <c r="D8" s="5">
        <f>COUNTIF('TUẦN 27-28'!$J$6:$J$445,'KT PHÒNG'!A8)</f>
        <v>1</v>
      </c>
      <c r="E8" s="5">
        <f>COUNTIF('TUẦN 27-28'!$K$6:$K$445,'KT PHÒNG'!A8)</f>
        <v>1</v>
      </c>
      <c r="F8" s="5">
        <f>COUNTIF('TUẦN 27-28'!$L$6:$L$445,'KT PHÒNG'!A8)</f>
        <v>1</v>
      </c>
      <c r="G8" s="5">
        <f>COUNTIF('TUẦN 27-28'!$M$6:$M$445,'KT PHÒNG'!A8)</f>
        <v>0</v>
      </c>
      <c r="H8" s="5">
        <f>COUNTIF('TUẦN 27-28'!$N$6:$N$445,'KT PHÒNG'!A8)</f>
        <v>0</v>
      </c>
      <c r="I8" s="5">
        <f>COUNTIF('TUẦN 27-28'!$O$5:$O$445,'KT PHÒNG'!A8)</f>
        <v>0</v>
      </c>
      <c r="J8" s="5">
        <f>COUNTIF('TUẦN 27-28'!$P$8:$P$303,'KT PHÒNG'!A8)</f>
        <v>1</v>
      </c>
      <c r="K8" s="5">
        <f>COUNTIF('TUẦN 27-28'!$Q$5:$Q$445,'KT PHÒNG'!A8)</f>
        <v>1</v>
      </c>
      <c r="L8" s="5">
        <f>COUNTIF('TUẦN 27-28'!$R$5:$R$445,'KT PHÒNG'!A8)</f>
        <v>1</v>
      </c>
      <c r="M8" s="5">
        <f>COUNTIF('TUẦN 27-28'!$S$5:$S$445,'KT PHÒNG'!A8)</f>
        <v>0</v>
      </c>
      <c r="N8" s="5">
        <f>COUNTIF('TUẦN 27-28'!$T$5:$T$445,'KT PHÒNG'!A8)</f>
        <v>0</v>
      </c>
      <c r="O8" s="5">
        <f>COUNTIF('TUẦN 27-28'!$U$8:$U$317,'KT PHÒNG'!A8)</f>
        <v>0</v>
      </c>
      <c r="P8" s="21">
        <f>COUNTIF('TUẦN 27-28'!$V$5:$V$445,'KT PHÒNG'!A8)</f>
        <v>1</v>
      </c>
      <c r="Q8" s="21">
        <f>COUNTIF('TUẦN 27-28'!$W$5:$W$445,'KT PHÒNG'!A8)</f>
        <v>0</v>
      </c>
      <c r="R8" s="21">
        <f>COUNTIF('TUẦN 27-28'!$X$5:$X$445,'KT PHÒNG'!A8)</f>
        <v>1</v>
      </c>
      <c r="S8" s="21">
        <f>COUNTIF('TUẦN 27-28'!Y5:Y447,'KT PHÒNG'!A8)</f>
        <v>2</v>
      </c>
      <c r="T8" s="21">
        <f>COUNTIF('TUẦN 27-28'!$Z$5:$Z$445,'KT PHÒNG'!A8)</f>
        <v>1</v>
      </c>
      <c r="U8" s="21">
        <f>COUNTIF('TUẦN 27-28'!$AA$5:$AA$445,'KT PHÒNG'!A8)</f>
        <v>0</v>
      </c>
      <c r="V8" s="21">
        <f>COUNTIF('TUẦN 27-28'!AB5:AB447,'KT PHÒNG'!$A$5)</f>
        <v>0</v>
      </c>
    </row>
    <row r="9" spans="1:22" ht="15.75" customHeight="1">
      <c r="A9" s="4" t="s">
        <v>226</v>
      </c>
      <c r="B9" s="5">
        <f>COUNTIF('TUẦN 27-28'!$H$6:$H$445,'KT PHÒNG'!A9)</f>
        <v>0</v>
      </c>
      <c r="C9" s="5">
        <f>COUNTIF('TUẦN 27-28'!$I$6:$I$445,'KT PHÒNG'!A9)</f>
        <v>0</v>
      </c>
      <c r="D9" s="5">
        <f>COUNTIF('TUẦN 27-28'!$J$6:$J$445,'KT PHÒNG'!A9)</f>
        <v>0</v>
      </c>
      <c r="E9" s="5">
        <f>COUNTIF('TUẦN 27-28'!$K$6:$K$445,'KT PHÒNG'!A9)</f>
        <v>0</v>
      </c>
      <c r="F9" s="5">
        <f>COUNTIF('TUẦN 27-28'!$L$6:$L$445,'KT PHÒNG'!A9)</f>
        <v>0</v>
      </c>
      <c r="G9" s="5">
        <f>COUNTIF('TUẦN 27-28'!$M$6:$M$445,'KT PHÒNG'!A9)</f>
        <v>0</v>
      </c>
      <c r="H9" s="5">
        <f>COUNTIF('TUẦN 27-28'!$N$6:$N$445,'KT PHÒNG'!A9)</f>
        <v>0</v>
      </c>
      <c r="I9" s="5">
        <f>COUNTIF('TUẦN 27-28'!$O$5:$O$445,'KT PHÒNG'!A9)</f>
        <v>0</v>
      </c>
      <c r="J9" s="5">
        <f>COUNTIF('TUẦN 27-28'!$P$8:$P$303,'KT PHÒNG'!A9)</f>
        <v>0</v>
      </c>
      <c r="K9" s="5">
        <f>COUNTIF('TUẦN 27-28'!$Q$5:$Q$445,'KT PHÒNG'!A9)</f>
        <v>0</v>
      </c>
      <c r="L9" s="5">
        <f>COUNTIF('TUẦN 27-28'!$R$5:$R$445,'KT PHÒNG'!A9)</f>
        <v>0</v>
      </c>
      <c r="M9" s="5">
        <f>COUNTIF('TUẦN 27-28'!$S$5:$S$445,'KT PHÒNG'!A9)</f>
        <v>0</v>
      </c>
      <c r="N9" s="5">
        <f>COUNTIF('TUẦN 27-28'!$T$5:$T$445,'KT PHÒNG'!A9)</f>
        <v>0</v>
      </c>
      <c r="O9" s="5">
        <f>COUNTIF('TUẦN 27-28'!$U$8:$U$317,'KT PHÒNG'!A9)</f>
        <v>0</v>
      </c>
      <c r="P9" s="21">
        <f>COUNTIF('TUẦN 27-28'!$V$5:$V$445,'KT PHÒNG'!A9)</f>
        <v>0</v>
      </c>
      <c r="Q9" s="21">
        <f>COUNTIF('TUẦN 27-28'!$W$5:$W$445,'KT PHÒNG'!A9)</f>
        <v>0</v>
      </c>
      <c r="R9" s="21">
        <f>COUNTIF('TUẦN 27-28'!$X$5:$X$445,'KT PHÒNG'!A9)</f>
        <v>0</v>
      </c>
      <c r="S9" s="21">
        <f>COUNTIF('TUẦN 27-28'!Y6:Y448,'KT PHÒNG'!A9)</f>
        <v>0</v>
      </c>
      <c r="T9" s="21">
        <f>COUNTIF('TUẦN 27-28'!$Z$5:$Z$445,'KT PHÒNG'!A9)</f>
        <v>0</v>
      </c>
      <c r="U9" s="21">
        <f>COUNTIF('TUẦN 27-28'!$AA$5:$AA$445,'KT PHÒNG'!A9)</f>
        <v>0</v>
      </c>
      <c r="V9" s="21">
        <f>COUNTIF('TUẦN 27-28'!AB6:AB448,'KT PHÒNG'!$A$5)</f>
        <v>0</v>
      </c>
    </row>
    <row r="10" spans="1:22">
      <c r="A10" s="4">
        <v>103</v>
      </c>
      <c r="B10" s="5">
        <f>COUNTIF('TUẦN 27-28'!$H$6:$H$445,'KT PHÒNG'!A10)</f>
        <v>0</v>
      </c>
      <c r="C10" s="5">
        <f>COUNTIF('TUẦN 27-28'!$I$6:$I$445,'KT PHÒNG'!A10)</f>
        <v>0</v>
      </c>
      <c r="D10" s="5">
        <f>COUNTIF('TUẦN 27-28'!$J$6:$J$445,'KT PHÒNG'!A10)</f>
        <v>0</v>
      </c>
      <c r="E10" s="5">
        <f>COUNTIF('TUẦN 27-28'!$K$6:$K$445,'KT PHÒNG'!A10)</f>
        <v>0</v>
      </c>
      <c r="F10" s="5">
        <f>COUNTIF('TUẦN 27-28'!$L$6:$L$445,'KT PHÒNG'!A10)</f>
        <v>0</v>
      </c>
      <c r="G10" s="5">
        <f>COUNTIF('TUẦN 27-28'!$M$6:$M$445,'KT PHÒNG'!A10)</f>
        <v>0</v>
      </c>
      <c r="H10" s="5">
        <f>COUNTIF('TUẦN 27-28'!$N$6:$N$445,'KT PHÒNG'!A10)</f>
        <v>0</v>
      </c>
      <c r="I10" s="5">
        <f>COUNTIF('TUẦN 27-28'!$O$5:$O$445,'KT PHÒNG'!A10)</f>
        <v>0</v>
      </c>
      <c r="J10" s="5">
        <f>COUNTIF('TUẦN 27-28'!$P$8:$P$303,'KT PHÒNG'!A10)</f>
        <v>0</v>
      </c>
      <c r="K10" s="5">
        <f>COUNTIF('TUẦN 27-28'!$Q$5:$Q$445,'KT PHÒNG'!A10)</f>
        <v>0</v>
      </c>
      <c r="L10" s="5">
        <f>COUNTIF('TUẦN 27-28'!$R$5:$R$445,'KT PHÒNG'!A10)</f>
        <v>0</v>
      </c>
      <c r="M10" s="5">
        <f>COUNTIF('TUẦN 27-28'!$S$5:$S$445,'KT PHÒNG'!A10)</f>
        <v>0</v>
      </c>
      <c r="N10" s="5">
        <f>COUNTIF('TUẦN 27-28'!$T$5:$T$445,'KT PHÒNG'!A10)</f>
        <v>0</v>
      </c>
      <c r="O10" s="5">
        <f>COUNTIF('TUẦN 27-28'!$U$8:$U$317,'KT PHÒNG'!A10)</f>
        <v>0</v>
      </c>
      <c r="P10" s="21">
        <f>COUNTIF('TUẦN 27-28'!$V$5:$V$445,'KT PHÒNG'!A10)</f>
        <v>0</v>
      </c>
      <c r="Q10" s="21">
        <f>COUNTIF('TUẦN 27-28'!$W$5:$W$445,'KT PHÒNG'!A10)</f>
        <v>0</v>
      </c>
      <c r="R10" s="21">
        <f>COUNTIF('TUẦN 27-28'!$X$5:$X$445,'KT PHÒNG'!A10)</f>
        <v>0</v>
      </c>
      <c r="S10" s="21">
        <f>COUNTIF('TUẦN 27-28'!Y7:Y449,'KT PHÒNG'!A10)</f>
        <v>0</v>
      </c>
      <c r="T10" s="21">
        <f>COUNTIF('TUẦN 27-28'!$Z$5:$Z$445,'KT PHÒNG'!A10)</f>
        <v>0</v>
      </c>
      <c r="U10" s="21">
        <f>COUNTIF('TUẦN 27-28'!$AA$5:$AA$445,'KT PHÒNG'!A10)</f>
        <v>0</v>
      </c>
      <c r="V10" s="21">
        <f>COUNTIF('TUẦN 27-28'!AB7:AB449,'KT PHÒNG'!$A$5)</f>
        <v>0</v>
      </c>
    </row>
    <row r="11" spans="1:22" ht="15" customHeight="1">
      <c r="A11" s="4" t="s">
        <v>131</v>
      </c>
      <c r="B11" s="5">
        <f>COUNTIF('TUẦN 27-28'!$H$6:$H$445,'KT PHÒNG'!A11)</f>
        <v>1</v>
      </c>
      <c r="C11" s="5">
        <f>COUNTIF('TUẦN 27-28'!$I$6:$I$445,'KT PHÒNG'!A11)</f>
        <v>1</v>
      </c>
      <c r="D11" s="5">
        <f>COUNTIF('TUẦN 27-28'!$J$6:$J$445,'KT PHÒNG'!A11)</f>
        <v>1</v>
      </c>
      <c r="E11" s="5">
        <f>COUNTIF('TUẦN 27-28'!$K$6:$K$445,'KT PHÒNG'!A11)</f>
        <v>1</v>
      </c>
      <c r="F11" s="5">
        <f>COUNTIF('TUẦN 27-28'!$L$6:$L$445,'KT PHÒNG'!A11)</f>
        <v>1</v>
      </c>
      <c r="G11" s="5">
        <f>COUNTIF('TUẦN 27-28'!$M$6:$M$445,'KT PHÒNG'!A11)</f>
        <v>0</v>
      </c>
      <c r="H11" s="5">
        <f>COUNTIF('TUẦN 27-28'!$N$6:$N$445,'KT PHÒNG'!A11)</f>
        <v>0</v>
      </c>
      <c r="I11" s="5">
        <f>COUNTIF('TUẦN 27-28'!$O$5:$O$445,'KT PHÒNG'!A11)</f>
        <v>1</v>
      </c>
      <c r="J11" s="5">
        <f>COUNTIF('TUẦN 27-28'!$P$8:$P$303,'KT PHÒNG'!A11)</f>
        <v>1</v>
      </c>
      <c r="K11" s="5">
        <f>COUNTIF('TUẦN 27-28'!$Q$5:$Q$445,'KT PHÒNG'!A11)</f>
        <v>1</v>
      </c>
      <c r="L11" s="5">
        <f>COUNTIF('TUẦN 27-28'!$R$5:$R$445,'KT PHÒNG'!A11)</f>
        <v>1</v>
      </c>
      <c r="M11" s="5">
        <f>COUNTIF('TUẦN 27-28'!$S$5:$S$445,'KT PHÒNG'!A11)</f>
        <v>1</v>
      </c>
      <c r="N11" s="5">
        <f>COUNTIF('TUẦN 27-28'!$T$5:$T$445,'KT PHÒNG'!A11)</f>
        <v>0</v>
      </c>
      <c r="O11" s="5">
        <f>COUNTIF('TUẦN 27-28'!$U$8:$U$317,'KT PHÒNG'!A11)</f>
        <v>0</v>
      </c>
      <c r="P11" s="21">
        <f>COUNTIF('TUẦN 27-28'!$V$5:$V$445,'KT PHÒNG'!A11)</f>
        <v>2</v>
      </c>
      <c r="Q11" s="21">
        <f>COUNTIF('TUẦN 27-28'!$W$5:$W$445,'KT PHÒNG'!A11)</f>
        <v>1</v>
      </c>
      <c r="R11" s="21">
        <f>COUNTIF('TUẦN 27-28'!$X$5:$X$445,'KT PHÒNG'!A11)</f>
        <v>1</v>
      </c>
      <c r="S11" s="21">
        <f>COUNTIF('TUẦN 27-28'!Y5:Y449,'KT PHÒNG'!A11)</f>
        <v>1</v>
      </c>
      <c r="T11" s="21">
        <f>COUNTIF('TUẦN 27-28'!$Z$5:$Z$445,'KT PHÒNG'!A11)</f>
        <v>2</v>
      </c>
      <c r="U11" s="21">
        <f>COUNTIF('TUẦN 27-28'!$AA$5:$AA$445,'KT PHÒNG'!A11)</f>
        <v>0</v>
      </c>
      <c r="V11" s="21">
        <f>COUNTIF('TUẦN 27-28'!AB5:AB449,'KT PHÒNG'!$A$5)</f>
        <v>0</v>
      </c>
    </row>
    <row r="12" spans="1:22">
      <c r="A12" s="4" t="s">
        <v>227</v>
      </c>
      <c r="B12" s="5">
        <f>COUNTIF('TUẦN 27-28'!$H$6:$H$445,'KT PHÒNG'!A12)</f>
        <v>0</v>
      </c>
      <c r="C12" s="5">
        <f>COUNTIF('TUẦN 27-28'!$I$6:$I$445,'KT PHÒNG'!A12)</f>
        <v>0</v>
      </c>
      <c r="D12" s="5">
        <f>COUNTIF('TUẦN 27-28'!$J$6:$J$445,'KT PHÒNG'!A12)</f>
        <v>0</v>
      </c>
      <c r="E12" s="5">
        <f>COUNTIF('TUẦN 27-28'!$K$6:$K$445,'KT PHÒNG'!A12)</f>
        <v>0</v>
      </c>
      <c r="F12" s="5">
        <f>COUNTIF('TUẦN 27-28'!$L$6:$L$445,'KT PHÒNG'!A12)</f>
        <v>0</v>
      </c>
      <c r="G12" s="5">
        <f>COUNTIF('TUẦN 27-28'!$M$6:$M$445,'KT PHÒNG'!A12)</f>
        <v>0</v>
      </c>
      <c r="H12" s="5">
        <f>COUNTIF('TUẦN 27-28'!$N$6:$N$445,'KT PHÒNG'!A12)</f>
        <v>0</v>
      </c>
      <c r="I12" s="5">
        <f>COUNTIF('TUẦN 27-28'!$O$5:$O$445,'KT PHÒNG'!A12)</f>
        <v>0</v>
      </c>
      <c r="J12" s="5">
        <f>COUNTIF('TUẦN 27-28'!$P$8:$P$303,'KT PHÒNG'!A12)</f>
        <v>0</v>
      </c>
      <c r="K12" s="5">
        <f>COUNTIF('TUẦN 27-28'!$Q$5:$Q$445,'KT PHÒNG'!A12)</f>
        <v>0</v>
      </c>
      <c r="L12" s="5">
        <f>COUNTIF('TUẦN 27-28'!$R$5:$R$445,'KT PHÒNG'!A12)</f>
        <v>0</v>
      </c>
      <c r="M12" s="5">
        <f>COUNTIF('TUẦN 27-28'!$S$5:$S$445,'KT PHÒNG'!A12)</f>
        <v>0</v>
      </c>
      <c r="N12" s="5">
        <f>COUNTIF('TUẦN 27-28'!$T$5:$T$445,'KT PHÒNG'!A12)</f>
        <v>0</v>
      </c>
      <c r="O12" s="5">
        <f>COUNTIF('TUẦN 27-28'!$U$8:$U$317,'KT PHÒNG'!A12)</f>
        <v>0</v>
      </c>
      <c r="P12" s="21">
        <f>COUNTIF('TUẦN 27-28'!$V$5:$V$445,'KT PHÒNG'!A12)</f>
        <v>0</v>
      </c>
      <c r="Q12" s="21">
        <f>COUNTIF('TUẦN 27-28'!$W$5:$W$445,'KT PHÒNG'!A12)</f>
        <v>0</v>
      </c>
      <c r="R12" s="21">
        <f>COUNTIF('TUẦN 27-28'!$X$5:$X$445,'KT PHÒNG'!A12)</f>
        <v>0</v>
      </c>
      <c r="S12" s="21">
        <f>COUNTIF('TUẦN 27-28'!Y5:Y450,'KT PHÒNG'!A12)</f>
        <v>0</v>
      </c>
      <c r="T12" s="21">
        <f>COUNTIF('TUẦN 27-28'!$Z$5:$Z$445,'KT PHÒNG'!A12)</f>
        <v>0</v>
      </c>
      <c r="U12" s="21">
        <f>COUNTIF('TUẦN 27-28'!$AA$5:$AA$445,'KT PHÒNG'!A12)</f>
        <v>0</v>
      </c>
      <c r="V12" s="21">
        <f>COUNTIF('TUẦN 27-28'!AB5:AB450,'KT PHÒNG'!$A$5)</f>
        <v>0</v>
      </c>
    </row>
    <row r="13" spans="1:22">
      <c r="A13" s="4">
        <v>104</v>
      </c>
      <c r="B13" s="5">
        <f>COUNTIF('TUẦN 27-28'!$H$6:$H$445,'KT PHÒNG'!A13)</f>
        <v>0</v>
      </c>
      <c r="C13" s="5">
        <f>COUNTIF('TUẦN 27-28'!$I$6:$I$445,'KT PHÒNG'!A13)</f>
        <v>0</v>
      </c>
      <c r="D13" s="5">
        <f>COUNTIF('TUẦN 27-28'!$J$6:$J$445,'KT PHÒNG'!A13)</f>
        <v>0</v>
      </c>
      <c r="E13" s="5">
        <f>COUNTIF('TUẦN 27-28'!$K$6:$K$445,'KT PHÒNG'!A13)</f>
        <v>0</v>
      </c>
      <c r="F13" s="5">
        <f>COUNTIF('TUẦN 27-28'!$L$6:$L$445,'KT PHÒNG'!A13)</f>
        <v>0</v>
      </c>
      <c r="G13" s="5">
        <f>COUNTIF('TUẦN 27-28'!$M$6:$M$445,'KT PHÒNG'!A13)</f>
        <v>0</v>
      </c>
      <c r="H13" s="5">
        <f>COUNTIF('TUẦN 27-28'!$N$6:$N$445,'KT PHÒNG'!A13)</f>
        <v>0</v>
      </c>
      <c r="I13" s="5">
        <f>COUNTIF('TUẦN 27-28'!$O$5:$O$445,'KT PHÒNG'!A13)</f>
        <v>0</v>
      </c>
      <c r="J13" s="5">
        <f>COUNTIF('TUẦN 27-28'!$P$8:$P$303,'KT PHÒNG'!A13)</f>
        <v>0</v>
      </c>
      <c r="K13" s="5">
        <f>COUNTIF('TUẦN 27-28'!$Q$5:$Q$445,'KT PHÒNG'!A13)</f>
        <v>0</v>
      </c>
      <c r="L13" s="5">
        <f>COUNTIF('TUẦN 27-28'!$R$5:$R$445,'KT PHÒNG'!A13)</f>
        <v>0</v>
      </c>
      <c r="M13" s="5">
        <f>COUNTIF('TUẦN 27-28'!$S$5:$S$445,'KT PHÒNG'!A13)</f>
        <v>0</v>
      </c>
      <c r="N13" s="5">
        <f>COUNTIF('TUẦN 27-28'!$T$5:$T$445,'KT PHÒNG'!A13)</f>
        <v>0</v>
      </c>
      <c r="O13" s="5">
        <f>COUNTIF('TUẦN 27-28'!$U$8:$U$317,'KT PHÒNG'!A13)</f>
        <v>0</v>
      </c>
      <c r="P13" s="21">
        <f>COUNTIF('TUẦN 27-28'!$V$5:$V$445,'KT PHÒNG'!A13)</f>
        <v>0</v>
      </c>
      <c r="Q13" s="21">
        <f>COUNTIF('TUẦN 27-28'!$W$5:$W$445,'KT PHÒNG'!A13)</f>
        <v>0</v>
      </c>
      <c r="R13" s="21">
        <f>COUNTIF('TUẦN 27-28'!$X$5:$X$445,'KT PHÒNG'!A13)</f>
        <v>0</v>
      </c>
      <c r="S13" s="21">
        <f>COUNTIF('TUẦN 27-28'!Y5:Y451,'KT PHÒNG'!A13)</f>
        <v>0</v>
      </c>
      <c r="T13" s="21">
        <f>COUNTIF('TUẦN 27-28'!$Z$5:$Z$445,'KT PHÒNG'!A13)</f>
        <v>0</v>
      </c>
      <c r="U13" s="21">
        <f>COUNTIF('TUẦN 27-28'!$AA$5:$AA$445,'KT PHÒNG'!A13)</f>
        <v>0</v>
      </c>
      <c r="V13" s="21">
        <f>COUNTIF('TUẦN 27-28'!AB5:AB451,'KT PHÒNG'!$A$5)</f>
        <v>0</v>
      </c>
    </row>
    <row r="14" spans="1:22" ht="15" customHeight="1">
      <c r="A14" s="4" t="s">
        <v>140</v>
      </c>
      <c r="B14" s="5">
        <f>COUNTIF('TUẦN 27-28'!$H$6:$H$445,'KT PHÒNG'!A14)</f>
        <v>0</v>
      </c>
      <c r="C14" s="5">
        <f>COUNTIF('TUẦN 27-28'!$I$6:$I$445,'KT PHÒNG'!A14)</f>
        <v>0</v>
      </c>
      <c r="D14" s="5">
        <f>COUNTIF('TUẦN 27-28'!$J$6:$J$445,'KT PHÒNG'!A14)</f>
        <v>0</v>
      </c>
      <c r="E14" s="5">
        <f>COUNTIF('TUẦN 27-28'!$K$6:$K$445,'KT PHÒNG'!A14)</f>
        <v>0</v>
      </c>
      <c r="F14" s="5">
        <f>COUNTIF('TUẦN 27-28'!$L$6:$L$445,'KT PHÒNG'!A14)</f>
        <v>0</v>
      </c>
      <c r="G14" s="5">
        <f>COUNTIF('TUẦN 27-28'!$M$6:$M$445,'KT PHÒNG'!A14)</f>
        <v>0</v>
      </c>
      <c r="H14" s="5">
        <f>COUNTIF('TUẦN 27-28'!$N$6:$N$445,'KT PHÒNG'!A14)</f>
        <v>0</v>
      </c>
      <c r="I14" s="5">
        <f>COUNTIF('TUẦN 27-28'!$O$5:$O$445,'KT PHÒNG'!A14)</f>
        <v>0</v>
      </c>
      <c r="J14" s="5">
        <f>COUNTIF('TUẦN 27-28'!$P$8:$P$303,'KT PHÒNG'!A14)</f>
        <v>0</v>
      </c>
      <c r="K14" s="5">
        <f>COUNTIF('TUẦN 27-28'!$Q$5:$Q$445,'KT PHÒNG'!A14)</f>
        <v>0</v>
      </c>
      <c r="L14" s="5">
        <f>COUNTIF('TUẦN 27-28'!$R$5:$R$445,'KT PHÒNG'!A14)</f>
        <v>0</v>
      </c>
      <c r="M14" s="5">
        <f>COUNTIF('TUẦN 27-28'!$S$5:$S$445,'KT PHÒNG'!A14)</f>
        <v>0</v>
      </c>
      <c r="N14" s="5">
        <f>COUNTIF('TUẦN 27-28'!$T$5:$T$445,'KT PHÒNG'!A14)</f>
        <v>0</v>
      </c>
      <c r="O14" s="5">
        <f>COUNTIF('TUẦN 27-28'!$U$8:$U$317,'KT PHÒNG'!A14)</f>
        <v>0</v>
      </c>
      <c r="P14" s="21">
        <f>COUNTIF('TUẦN 27-28'!$V$5:$V$445,'KT PHÒNG'!A14)</f>
        <v>0</v>
      </c>
      <c r="Q14" s="21">
        <f>COUNTIF('TUẦN 27-28'!$W$5:$W$445,'KT PHÒNG'!A14)</f>
        <v>0</v>
      </c>
      <c r="R14" s="21">
        <f>COUNTIF('TUẦN 27-28'!$X$5:$X$445,'KT PHÒNG'!A14)</f>
        <v>0</v>
      </c>
      <c r="S14" s="21">
        <f>COUNTIF('TUẦN 27-28'!Y5:Y452,'KT PHÒNG'!A14)</f>
        <v>0</v>
      </c>
      <c r="T14" s="21">
        <f>COUNTIF('TUẦN 27-28'!$Z$5:$Z$445,'KT PHÒNG'!A14)</f>
        <v>0</v>
      </c>
      <c r="U14" s="21">
        <f>COUNTIF('TUẦN 27-28'!$AA$5:$AA$445,'KT PHÒNG'!A14)</f>
        <v>0</v>
      </c>
      <c r="V14" s="21">
        <f>COUNTIF('TUẦN 27-28'!AB5:AB452,'KT PHÒNG'!$A$5)</f>
        <v>0</v>
      </c>
    </row>
    <row r="15" spans="1:22" ht="20.25" customHeight="1">
      <c r="A15" s="4" t="s">
        <v>228</v>
      </c>
      <c r="B15" s="5">
        <f>COUNTIF('TUẦN 27-28'!$H$6:$H$445,'KT PHÒNG'!A15)</f>
        <v>0</v>
      </c>
      <c r="C15" s="5">
        <f>COUNTIF('TUẦN 27-28'!$I$6:$I$445,'KT PHÒNG'!A15)</f>
        <v>0</v>
      </c>
      <c r="D15" s="5">
        <f>COUNTIF('TUẦN 27-28'!$J$6:$J$445,'KT PHÒNG'!A15)</f>
        <v>0</v>
      </c>
      <c r="E15" s="5">
        <f>COUNTIF('TUẦN 27-28'!$K$6:$K$445,'KT PHÒNG'!A15)</f>
        <v>0</v>
      </c>
      <c r="F15" s="5">
        <f>COUNTIF('TUẦN 27-28'!$L$6:$L$445,'KT PHÒNG'!A15)</f>
        <v>0</v>
      </c>
      <c r="G15" s="5">
        <f>COUNTIF('TUẦN 27-28'!$M$6:$M$445,'KT PHÒNG'!A15)</f>
        <v>0</v>
      </c>
      <c r="H15" s="5">
        <f>COUNTIF('TUẦN 27-28'!$N$6:$N$445,'KT PHÒNG'!A15)</f>
        <v>0</v>
      </c>
      <c r="I15" s="5">
        <f>COUNTIF('TUẦN 27-28'!$O$5:$O$445,'KT PHÒNG'!A15)</f>
        <v>0</v>
      </c>
      <c r="J15" s="5">
        <f>COUNTIF('TUẦN 27-28'!$P$8:$P$303,'KT PHÒNG'!A15)</f>
        <v>0</v>
      </c>
      <c r="K15" s="5">
        <f>COUNTIF('TUẦN 27-28'!$Q$5:$Q$445,'KT PHÒNG'!A15)</f>
        <v>0</v>
      </c>
      <c r="L15" s="5">
        <f>COUNTIF('TUẦN 27-28'!$R$5:$R$445,'KT PHÒNG'!A15)</f>
        <v>0</v>
      </c>
      <c r="M15" s="5">
        <f>COUNTIF('TUẦN 27-28'!$S$5:$S$445,'KT PHÒNG'!A15)</f>
        <v>0</v>
      </c>
      <c r="N15" s="5">
        <f>COUNTIF('TUẦN 27-28'!$T$5:$T$445,'KT PHÒNG'!A15)</f>
        <v>0</v>
      </c>
      <c r="O15" s="5">
        <f>COUNTIF('TUẦN 27-28'!$U$8:$U$317,'KT PHÒNG'!A15)</f>
        <v>0</v>
      </c>
      <c r="P15" s="21">
        <f>COUNTIF('TUẦN 27-28'!$V$5:$V$445,'KT PHÒNG'!A15)</f>
        <v>0</v>
      </c>
      <c r="Q15" s="21">
        <f>COUNTIF('TUẦN 27-28'!$W$5:$W$445,'KT PHÒNG'!A15)</f>
        <v>0</v>
      </c>
      <c r="R15" s="21">
        <f>COUNTIF('TUẦN 27-28'!$X$5:$X$445,'KT PHÒNG'!A15)</f>
        <v>0</v>
      </c>
      <c r="S15" s="21">
        <f>COUNTIF('TUẦN 27-28'!Y5:Y453,'KT PHÒNG'!A15)</f>
        <v>0</v>
      </c>
      <c r="T15" s="21">
        <f>COUNTIF('TUẦN 27-28'!$Z$5:$Z$445,'KT PHÒNG'!A15)</f>
        <v>0</v>
      </c>
      <c r="U15" s="21">
        <f>COUNTIF('TUẦN 27-28'!$AA$5:$AA$445,'KT PHÒNG'!A15)</f>
        <v>0</v>
      </c>
      <c r="V15" s="21">
        <f>COUNTIF('TUẦN 27-28'!AB5:AB453,'KT PHÒNG'!$A$5)</f>
        <v>0</v>
      </c>
    </row>
    <row r="16" spans="1:22">
      <c r="A16" s="4">
        <v>105</v>
      </c>
      <c r="B16" s="5">
        <f>COUNTIF('TUẦN 27-28'!$H$6:$H$445,'KT PHÒNG'!A16)</f>
        <v>0</v>
      </c>
      <c r="C16" s="5">
        <f>COUNTIF('TUẦN 27-28'!$I$6:$I$445,'KT PHÒNG'!A16)</f>
        <v>0</v>
      </c>
      <c r="D16" s="5">
        <f>COUNTIF('TUẦN 27-28'!$J$6:$J$445,'KT PHÒNG'!A16)</f>
        <v>0</v>
      </c>
      <c r="E16" s="5">
        <f>COUNTIF('TUẦN 27-28'!$K$6:$K$445,'KT PHÒNG'!A16)</f>
        <v>0</v>
      </c>
      <c r="F16" s="5">
        <f>COUNTIF('TUẦN 27-28'!$L$6:$L$445,'KT PHÒNG'!A16)</f>
        <v>0</v>
      </c>
      <c r="G16" s="5">
        <f>COUNTIF('TUẦN 27-28'!$M$6:$M$445,'KT PHÒNG'!A16)</f>
        <v>0</v>
      </c>
      <c r="H16" s="5">
        <f>COUNTIF('TUẦN 27-28'!$N$6:$N$445,'KT PHÒNG'!A16)</f>
        <v>0</v>
      </c>
      <c r="I16" s="5">
        <f>COUNTIF('TUẦN 27-28'!$O$5:$O$445,'KT PHÒNG'!A16)</f>
        <v>0</v>
      </c>
      <c r="J16" s="5">
        <f>COUNTIF('TUẦN 27-28'!$P$8:$P$303,'KT PHÒNG'!A16)</f>
        <v>0</v>
      </c>
      <c r="K16" s="5">
        <f>COUNTIF('TUẦN 27-28'!$Q$5:$Q$445,'KT PHÒNG'!A16)</f>
        <v>0</v>
      </c>
      <c r="L16" s="5">
        <f>COUNTIF('TUẦN 27-28'!$R$5:$R$445,'KT PHÒNG'!A16)</f>
        <v>0</v>
      </c>
      <c r="M16" s="5">
        <f>COUNTIF('TUẦN 27-28'!$S$5:$S$445,'KT PHÒNG'!A16)</f>
        <v>0</v>
      </c>
      <c r="N16" s="5">
        <f>COUNTIF('TUẦN 27-28'!$T$5:$T$445,'KT PHÒNG'!A16)</f>
        <v>0</v>
      </c>
      <c r="O16" s="5">
        <f>COUNTIF('TUẦN 27-28'!$U$8:$U$317,'KT PHÒNG'!A16)</f>
        <v>0</v>
      </c>
      <c r="P16" s="21">
        <f>COUNTIF('TUẦN 27-28'!$V$5:$V$445,'KT PHÒNG'!A16)</f>
        <v>0</v>
      </c>
      <c r="Q16" s="21">
        <f>COUNTIF('TUẦN 27-28'!$W$5:$W$445,'KT PHÒNG'!A16)</f>
        <v>0</v>
      </c>
      <c r="R16" s="21">
        <f>COUNTIF('TUẦN 27-28'!$X$5:$X$445,'KT PHÒNG'!A16)</f>
        <v>0</v>
      </c>
      <c r="S16" s="21">
        <f>COUNTIF('TUẦN 27-28'!Y5:Y454,'KT PHÒNG'!A16)</f>
        <v>0</v>
      </c>
      <c r="T16" s="21">
        <f>COUNTIF('TUẦN 27-28'!$Z$5:$Z$445,'KT PHÒNG'!A16)</f>
        <v>0</v>
      </c>
      <c r="U16" s="21">
        <f>COUNTIF('TUẦN 27-28'!$AA$5:$AA$445,'KT PHÒNG'!A16)</f>
        <v>0</v>
      </c>
      <c r="V16" s="21">
        <f>COUNTIF('TUẦN 27-28'!AB5:AB454,'KT PHÒNG'!$A$5)</f>
        <v>0</v>
      </c>
    </row>
    <row r="17" spans="1:22" ht="14.25" customHeight="1">
      <c r="A17" s="4" t="s">
        <v>45</v>
      </c>
      <c r="B17" s="5">
        <f>COUNTIF('TUẦN 27-28'!$H$6:$H$445,'KT PHÒNG'!A17)</f>
        <v>1</v>
      </c>
      <c r="C17" s="5">
        <f>COUNTIF('TUẦN 27-28'!$I$6:$I$445,'KT PHÒNG'!A17)</f>
        <v>1</v>
      </c>
      <c r="D17" s="5">
        <f>COUNTIF('TUẦN 27-28'!$J$6:$J$445,'KT PHÒNG'!A17)</f>
        <v>2</v>
      </c>
      <c r="E17" s="5">
        <f>COUNTIF('TUẦN 27-28'!$K$6:$K$445,'KT PHÒNG'!A17)</f>
        <v>2</v>
      </c>
      <c r="F17" s="5">
        <f>COUNTIF('TUẦN 27-28'!$L$6:$L$445,'KT PHÒNG'!A17)</f>
        <v>2</v>
      </c>
      <c r="G17" s="5">
        <f>COUNTIF('TUẦN 27-28'!$M$6:$M$445,'KT PHÒNG'!A17)</f>
        <v>0</v>
      </c>
      <c r="H17" s="5">
        <f>COUNTIF('TUẦN 27-28'!$N$6:$N$445,'KT PHÒNG'!A17)</f>
        <v>0</v>
      </c>
      <c r="I17" s="5">
        <f>COUNTIF('TUẦN 27-28'!$O$5:$O$445,'KT PHÒNG'!A17)</f>
        <v>0</v>
      </c>
      <c r="J17" s="5">
        <f>COUNTIF('TUẦN 27-28'!$P$8:$P$303,'KT PHÒNG'!A17)</f>
        <v>1</v>
      </c>
      <c r="K17" s="5">
        <f>COUNTIF('TUẦN 27-28'!$Q$5:$Q$445,'KT PHÒNG'!A17)</f>
        <v>1</v>
      </c>
      <c r="L17" s="5">
        <f>COUNTIF('TUẦN 27-28'!$R$5:$R$445,'KT PHÒNG'!A17)</f>
        <v>2</v>
      </c>
      <c r="M17" s="5">
        <f>COUNTIF('TUẦN 27-28'!$S$5:$S$445,'KT PHÒNG'!A17)</f>
        <v>2</v>
      </c>
      <c r="N17" s="5">
        <f>COUNTIF('TUẦN 27-28'!$T$5:$T$445,'KT PHÒNG'!A17)</f>
        <v>0</v>
      </c>
      <c r="O17" s="5">
        <f>COUNTIF('TUẦN 27-28'!$U$8:$U$317,'KT PHÒNG'!A17)</f>
        <v>0</v>
      </c>
      <c r="P17" s="21">
        <f>COUNTIF('TUẦN 27-28'!$V$5:$V$445,'KT PHÒNG'!A17)</f>
        <v>1</v>
      </c>
      <c r="Q17" s="21">
        <f>COUNTIF('TUẦN 27-28'!$W$5:$W$445,'KT PHÒNG'!A17)</f>
        <v>1</v>
      </c>
      <c r="R17" s="21">
        <f>COUNTIF('TUẦN 27-28'!$X$5:$X$445,'KT PHÒNG'!A17)</f>
        <v>1</v>
      </c>
      <c r="S17" s="21">
        <f>COUNTIF('TUẦN 27-28'!Y5:Y455,'KT PHÒNG'!A17)</f>
        <v>1</v>
      </c>
      <c r="T17" s="21">
        <f>COUNTIF('TUẦN 27-28'!$Z$5:$Z$445,'KT PHÒNG'!A17)</f>
        <v>1</v>
      </c>
      <c r="U17" s="21">
        <f>COUNTIF('TUẦN 27-28'!$AA$5:$AA$445,'KT PHÒNG'!A17)</f>
        <v>0</v>
      </c>
      <c r="V17" s="21">
        <f>COUNTIF('TUẦN 27-28'!AB5:AB455,'KT PHÒNG'!$A$5)</f>
        <v>0</v>
      </c>
    </row>
    <row r="18" spans="1:22" ht="15.75" customHeight="1">
      <c r="A18" s="4" t="s">
        <v>229</v>
      </c>
      <c r="B18" s="5">
        <f>COUNTIF('TUẦN 27-28'!$H$6:$H$445,'KT PHÒNG'!A18)</f>
        <v>0</v>
      </c>
      <c r="C18" s="5">
        <f>COUNTIF('TUẦN 27-28'!$I$6:$I$445,'KT PHÒNG'!A18)</f>
        <v>0</v>
      </c>
      <c r="D18" s="5">
        <f>COUNTIF('TUẦN 27-28'!$J$6:$J$445,'KT PHÒNG'!A18)</f>
        <v>0</v>
      </c>
      <c r="E18" s="5">
        <f>COUNTIF('TUẦN 27-28'!$K$6:$K$445,'KT PHÒNG'!A18)</f>
        <v>0</v>
      </c>
      <c r="F18" s="5">
        <f>COUNTIF('TUẦN 27-28'!$L$6:$L$445,'KT PHÒNG'!A18)</f>
        <v>0</v>
      </c>
      <c r="G18" s="5">
        <f>COUNTIF('TUẦN 27-28'!$M$6:$M$445,'KT PHÒNG'!A18)</f>
        <v>0</v>
      </c>
      <c r="H18" s="5">
        <f>COUNTIF('TUẦN 27-28'!$N$6:$N$445,'KT PHÒNG'!A18)</f>
        <v>0</v>
      </c>
      <c r="I18" s="5">
        <f>COUNTIF('TUẦN 27-28'!$O$5:$O$445,'KT PHÒNG'!A18)</f>
        <v>0</v>
      </c>
      <c r="J18" s="5">
        <f>COUNTIF('TUẦN 27-28'!$P$8:$P$303,'KT PHÒNG'!A18)</f>
        <v>0</v>
      </c>
      <c r="K18" s="5">
        <f>COUNTIF('TUẦN 27-28'!$Q$5:$Q$445,'KT PHÒNG'!A18)</f>
        <v>0</v>
      </c>
      <c r="L18" s="5">
        <f>COUNTIF('TUẦN 27-28'!$R$5:$R$445,'KT PHÒNG'!A18)</f>
        <v>0</v>
      </c>
      <c r="M18" s="5">
        <f>COUNTIF('TUẦN 27-28'!$S$5:$S$445,'KT PHÒNG'!A18)</f>
        <v>0</v>
      </c>
      <c r="N18" s="5">
        <f>COUNTIF('TUẦN 27-28'!$T$5:$T$445,'KT PHÒNG'!A18)</f>
        <v>0</v>
      </c>
      <c r="O18" s="5">
        <f>COUNTIF('TUẦN 27-28'!$U$8:$U$317,'KT PHÒNG'!A18)</f>
        <v>0</v>
      </c>
      <c r="P18" s="21">
        <f>COUNTIF('TUẦN 27-28'!$V$5:$V$445,'KT PHÒNG'!A18)</f>
        <v>0</v>
      </c>
      <c r="Q18" s="21">
        <f>COUNTIF('TUẦN 27-28'!$W$5:$W$445,'KT PHÒNG'!A18)</f>
        <v>0</v>
      </c>
      <c r="R18" s="21">
        <f>COUNTIF('TUẦN 27-28'!$X$5:$X$445,'KT PHÒNG'!A18)</f>
        <v>0</v>
      </c>
      <c r="S18" s="21">
        <f>COUNTIF('TUẦN 27-28'!Y5:Y456,'KT PHÒNG'!A18)</f>
        <v>0</v>
      </c>
      <c r="T18" s="21">
        <f>COUNTIF('TUẦN 27-28'!$Z$5:$Z$445,'KT PHÒNG'!A18)</f>
        <v>0</v>
      </c>
      <c r="U18" s="21">
        <f>COUNTIF('TUẦN 27-28'!$AA$5:$AA$445,'KT PHÒNG'!A18)</f>
        <v>0</v>
      </c>
      <c r="V18" s="21">
        <f>COUNTIF('TUẦN 27-28'!AB5:AB456,'KT PHÒNG'!$A$5)</f>
        <v>0</v>
      </c>
    </row>
    <row r="19" spans="1:22" ht="32.25" customHeight="1">
      <c r="A19" s="4">
        <v>106</v>
      </c>
      <c r="B19" s="5">
        <f>COUNTIF('TUẦN 27-28'!$H$6:$H$445,'KT PHÒNG'!A19)</f>
        <v>0</v>
      </c>
      <c r="C19" s="5">
        <f>COUNTIF('TUẦN 27-28'!$I$6:$I$445,'KT PHÒNG'!A19)</f>
        <v>0</v>
      </c>
      <c r="D19" s="5">
        <f>COUNTIF('TUẦN 27-28'!$J$6:$J$445,'KT PHÒNG'!A19)</f>
        <v>0</v>
      </c>
      <c r="E19" s="5">
        <f>COUNTIF('TUẦN 27-28'!$K$6:$K$445,'KT PHÒNG'!A19)</f>
        <v>0</v>
      </c>
      <c r="F19" s="5">
        <f>COUNTIF('TUẦN 27-28'!$L$6:$L$445,'KT PHÒNG'!A19)</f>
        <v>0</v>
      </c>
      <c r="G19" s="5">
        <f>COUNTIF('TUẦN 27-28'!$M$6:$M$445,'KT PHÒNG'!A19)</f>
        <v>0</v>
      </c>
      <c r="H19" s="5">
        <f>COUNTIF('TUẦN 27-28'!$N$6:$N$445,'KT PHÒNG'!A19)</f>
        <v>0</v>
      </c>
      <c r="I19" s="5">
        <f>COUNTIF('TUẦN 27-28'!$O$5:$O$445,'KT PHÒNG'!A19)</f>
        <v>0</v>
      </c>
      <c r="J19" s="5">
        <f>COUNTIF('TUẦN 27-28'!$P$8:$P$303,'KT PHÒNG'!A19)</f>
        <v>0</v>
      </c>
      <c r="K19" s="5">
        <f>COUNTIF('TUẦN 27-28'!$Q$5:$Q$445,'KT PHÒNG'!A19)</f>
        <v>0</v>
      </c>
      <c r="L19" s="5">
        <f>COUNTIF('TUẦN 27-28'!$R$5:$R$445,'KT PHÒNG'!A19)</f>
        <v>0</v>
      </c>
      <c r="M19" s="5">
        <f>COUNTIF('TUẦN 27-28'!$S$5:$S$445,'KT PHÒNG'!A19)</f>
        <v>0</v>
      </c>
      <c r="N19" s="5">
        <f>COUNTIF('TUẦN 27-28'!$T$5:$T$445,'KT PHÒNG'!A19)</f>
        <v>0</v>
      </c>
      <c r="O19" s="5">
        <f>COUNTIF('TUẦN 27-28'!$U$8:$U$317,'KT PHÒNG'!A19)</f>
        <v>0</v>
      </c>
      <c r="P19" s="21">
        <f>COUNTIF('TUẦN 27-28'!$V$5:$V$445,'KT PHÒNG'!A19)</f>
        <v>0</v>
      </c>
      <c r="Q19" s="21">
        <f>COUNTIF('TUẦN 27-28'!$W$5:$W$445,'KT PHÒNG'!A19)</f>
        <v>0</v>
      </c>
      <c r="R19" s="21">
        <f>COUNTIF('TUẦN 27-28'!$X$5:$X$445,'KT PHÒNG'!A19)</f>
        <v>0</v>
      </c>
      <c r="S19" s="21">
        <f>COUNTIF('TUẦN 27-28'!Y5:Y457,'KT PHÒNG'!A19)</f>
        <v>0</v>
      </c>
      <c r="T19" s="21">
        <f>COUNTIF('TUẦN 27-28'!$Z$5:$Z$445,'KT PHÒNG'!A19)</f>
        <v>0</v>
      </c>
      <c r="U19" s="21">
        <f>COUNTIF('TUẦN 27-28'!$AA$5:$AA$445,'KT PHÒNG'!A19)</f>
        <v>0</v>
      </c>
      <c r="V19" s="21">
        <f>COUNTIF('TUẦN 27-28'!AB5:AB457,'KT PHÒNG'!$A$5)</f>
        <v>0</v>
      </c>
    </row>
    <row r="20" spans="1:22" ht="15" customHeight="1">
      <c r="A20" s="4" t="s">
        <v>61</v>
      </c>
      <c r="B20" s="5">
        <f>COUNTIF('TUẦN 27-28'!$H$6:$H$445,'KT PHÒNG'!A20)</f>
        <v>1</v>
      </c>
      <c r="C20" s="5">
        <f>COUNTIF('TUẦN 27-28'!$I$6:$I$445,'KT PHÒNG'!A20)</f>
        <v>0</v>
      </c>
      <c r="D20" s="5">
        <f>COUNTIF('TUẦN 27-28'!$J$6:$J$445,'KT PHÒNG'!A20)</f>
        <v>0</v>
      </c>
      <c r="E20" s="5">
        <f>COUNTIF('TUẦN 27-28'!$K$6:$K$445,'KT PHÒNG'!A20)</f>
        <v>1</v>
      </c>
      <c r="F20" s="5">
        <f>COUNTIF('TUẦN 27-28'!$L$6:$L$445,'KT PHÒNG'!A20)</f>
        <v>1</v>
      </c>
      <c r="G20" s="5">
        <f>COUNTIF('TUẦN 27-28'!$M$6:$M$445,'KT PHÒNG'!A20)</f>
        <v>0</v>
      </c>
      <c r="H20" s="5">
        <f>COUNTIF('TUẦN 27-28'!$N$6:$N$445,'KT PHÒNG'!A20)</f>
        <v>0</v>
      </c>
      <c r="I20" s="5">
        <f>COUNTIF('TUẦN 27-28'!$O$5:$O$445,'KT PHÒNG'!A20)</f>
        <v>0</v>
      </c>
      <c r="J20" s="5">
        <f>COUNTIF('TUẦN 27-28'!$P$8:$P$303,'KT PHÒNG'!A20)</f>
        <v>1</v>
      </c>
      <c r="K20" s="5">
        <f>COUNTIF('TUẦN 27-28'!$Q$5:$Q$445,'KT PHÒNG'!A20)</f>
        <v>1</v>
      </c>
      <c r="L20" s="5">
        <f>COUNTIF('TUẦN 27-28'!$R$5:$R$445,'KT PHÒNG'!A20)</f>
        <v>1</v>
      </c>
      <c r="M20" s="5">
        <f>COUNTIF('TUẦN 27-28'!$S$5:$S$445,'KT PHÒNG'!A20)</f>
        <v>1</v>
      </c>
      <c r="N20" s="5">
        <f>COUNTIF('TUẦN 27-28'!$T$5:$T$445,'KT PHÒNG'!A20)</f>
        <v>0</v>
      </c>
      <c r="O20" s="5">
        <f>COUNTIF('TUẦN 27-28'!$U$8:$U$317,'KT PHÒNG'!A20)</f>
        <v>0</v>
      </c>
      <c r="P20" s="21">
        <f>COUNTIF('TUẦN 27-28'!$V$5:$V$445,'KT PHÒNG'!A20)</f>
        <v>1</v>
      </c>
      <c r="Q20" s="21">
        <f>COUNTIF('TUẦN 27-28'!$W$5:$W$445,'KT PHÒNG'!A20)</f>
        <v>0</v>
      </c>
      <c r="R20" s="21">
        <f>COUNTIF('TUẦN 27-28'!$X$5:$X$445,'KT PHÒNG'!A20)</f>
        <v>0</v>
      </c>
      <c r="S20" s="21">
        <f>COUNTIF('TUẦN 27-28'!Y5:Y458,'KT PHÒNG'!A20)</f>
        <v>1</v>
      </c>
      <c r="T20" s="21">
        <f>COUNTIF('TUẦN 27-28'!$Z$5:$Z$445,'KT PHÒNG'!A20)</f>
        <v>0</v>
      </c>
      <c r="U20" s="21">
        <f>COUNTIF('TUẦN 27-28'!$AA$5:$AA$445,'KT PHÒNG'!A20)</f>
        <v>0</v>
      </c>
      <c r="V20" s="21">
        <f>COUNTIF('TUẦN 27-28'!AB5:AB458,'KT PHÒNG'!$A$5)</f>
        <v>0</v>
      </c>
    </row>
    <row r="21" spans="1:22" ht="18" customHeight="1">
      <c r="A21" s="4" t="s">
        <v>230</v>
      </c>
      <c r="B21" s="5">
        <f>COUNTIF('TUẦN 27-28'!$H$6:$H$445,'KT PHÒNG'!A21)</f>
        <v>0</v>
      </c>
      <c r="C21" s="5">
        <f>COUNTIF('TUẦN 27-28'!$I$6:$I$445,'KT PHÒNG'!A21)</f>
        <v>0</v>
      </c>
      <c r="D21" s="5">
        <f>COUNTIF('TUẦN 27-28'!$J$6:$J$445,'KT PHÒNG'!A21)</f>
        <v>0</v>
      </c>
      <c r="E21" s="5">
        <f>COUNTIF('TUẦN 27-28'!$K$6:$K$445,'KT PHÒNG'!A21)</f>
        <v>0</v>
      </c>
      <c r="F21" s="5">
        <f>COUNTIF('TUẦN 27-28'!$L$6:$L$445,'KT PHÒNG'!A21)</f>
        <v>0</v>
      </c>
      <c r="G21" s="5">
        <f>COUNTIF('TUẦN 27-28'!$M$6:$M$445,'KT PHÒNG'!A21)</f>
        <v>0</v>
      </c>
      <c r="H21" s="5">
        <f>COUNTIF('TUẦN 27-28'!$N$6:$N$445,'KT PHÒNG'!A21)</f>
        <v>0</v>
      </c>
      <c r="I21" s="5">
        <f>COUNTIF('TUẦN 27-28'!$O$5:$O$445,'KT PHÒNG'!A21)</f>
        <v>0</v>
      </c>
      <c r="J21" s="5">
        <f>COUNTIF('TUẦN 27-28'!$P$8:$P$303,'KT PHÒNG'!A21)</f>
        <v>0</v>
      </c>
      <c r="K21" s="5">
        <f>COUNTIF('TUẦN 27-28'!$Q$5:$Q$445,'KT PHÒNG'!A21)</f>
        <v>0</v>
      </c>
      <c r="L21" s="5">
        <f>COUNTIF('TUẦN 27-28'!$R$5:$R$445,'KT PHÒNG'!A21)</f>
        <v>0</v>
      </c>
      <c r="M21" s="5">
        <f>COUNTIF('TUẦN 27-28'!$S$5:$S$445,'KT PHÒNG'!A21)</f>
        <v>0</v>
      </c>
      <c r="N21" s="5">
        <f>COUNTIF('TUẦN 27-28'!$T$5:$T$445,'KT PHÒNG'!A21)</f>
        <v>0</v>
      </c>
      <c r="O21" s="5">
        <f>COUNTIF('TUẦN 27-28'!$U$8:$U$317,'KT PHÒNG'!A21)</f>
        <v>0</v>
      </c>
      <c r="P21" s="5">
        <f>COUNTIF('TUẦN 27-28'!$V$5:$V$445,'KT PHÒNG'!A21)</f>
        <v>0</v>
      </c>
      <c r="Q21" s="5">
        <f>COUNTIF('TUẦN 27-28'!$W$5:$W$445,'KT PHÒNG'!A21)</f>
        <v>0</v>
      </c>
      <c r="R21" s="5">
        <f>COUNTIF('TUẦN 27-28'!$X$5:$X$445,'KT PHÒNG'!A21)</f>
        <v>4</v>
      </c>
      <c r="S21" s="5">
        <f>COUNTIF('TUẦN 27-28'!Y5:Y459,'KT PHÒNG'!A21)</f>
        <v>0</v>
      </c>
      <c r="T21" s="5">
        <f>COUNTIF('TUẦN 27-28'!$Z$5:$Z$445,'KT PHÒNG'!A21)</f>
        <v>0</v>
      </c>
      <c r="U21" s="5">
        <f>COUNTIF('TUẦN 27-28'!$AA$5:$AA$445,'KT PHÒNG'!A21)</f>
        <v>0</v>
      </c>
      <c r="V21" s="5">
        <f>COUNTIF('TUẦN 27-28'!AB5:AB459,'KT PHÒNG'!$A$5)</f>
        <v>0</v>
      </c>
    </row>
    <row r="22" spans="1:22" ht="18.75" customHeight="1">
      <c r="A22" s="4" t="s">
        <v>99</v>
      </c>
      <c r="B22" s="5">
        <f>COUNTIF('TUẦN 27-28'!$H$6:$H$445,'KT PHÒNG'!A22)</f>
        <v>0</v>
      </c>
      <c r="C22" s="5">
        <f>COUNTIF('TUẦN 27-28'!$I$6:$I$445,'KT PHÒNG'!A22)</f>
        <v>0</v>
      </c>
      <c r="D22" s="5">
        <f>COUNTIF('TUẦN 27-28'!$J$6:$J$445,'KT PHÒNG'!A22)</f>
        <v>0</v>
      </c>
      <c r="E22" s="5">
        <f>COUNTIF('TUẦN 27-28'!$K$6:$K$445,'KT PHÒNG'!A22)</f>
        <v>0</v>
      </c>
      <c r="F22" s="5">
        <f>COUNTIF('TUẦN 27-28'!$L$6:$L$445,'KT PHÒNG'!A22)</f>
        <v>1</v>
      </c>
      <c r="G22" s="5">
        <f>COUNTIF('TUẦN 27-28'!$M$6:$M$445,'KT PHÒNG'!A22)</f>
        <v>0</v>
      </c>
      <c r="H22" s="5">
        <f>COUNTIF('TUẦN 27-28'!$N$6:$N$445,'KT PHÒNG'!A22)</f>
        <v>0</v>
      </c>
      <c r="I22" s="5">
        <f>COUNTIF('TUẦN 27-28'!$O$5:$O$445,'KT PHÒNG'!A22)</f>
        <v>1</v>
      </c>
      <c r="J22" s="5">
        <f>COUNTIF('TUẦN 27-28'!$P$8:$P$303,'KT PHÒNG'!A22)</f>
        <v>1</v>
      </c>
      <c r="K22" s="5">
        <f>COUNTIF('TUẦN 27-28'!$Q$5:$Q$445,'KT PHÒNG'!A22)</f>
        <v>1</v>
      </c>
      <c r="L22" s="5">
        <f>COUNTIF('TUẦN 27-28'!$R$5:$R$445,'KT PHÒNG'!A22)</f>
        <v>1</v>
      </c>
      <c r="M22" s="5">
        <f>COUNTIF('TUẦN 27-28'!$S$5:$S$445,'KT PHÒNG'!A22)</f>
        <v>1</v>
      </c>
      <c r="N22" s="5">
        <f>COUNTIF('TUẦN 27-28'!$T$5:$T$445,'KT PHÒNG'!A22)</f>
        <v>0</v>
      </c>
      <c r="O22" s="5">
        <f>COUNTIF('TUẦN 27-28'!$U$8:$U$317,'KT PHÒNG'!A22)</f>
        <v>0</v>
      </c>
      <c r="P22" s="5">
        <f>COUNTIF('TUẦN 27-28'!$V$5:$V$445,'KT PHÒNG'!A22)</f>
        <v>1</v>
      </c>
      <c r="Q22" s="5">
        <f>COUNTIF('TUẦN 27-28'!$W$5:$W$445,'KT PHÒNG'!A22)</f>
        <v>1</v>
      </c>
      <c r="R22" s="5">
        <f>COUNTIF('TUẦN 27-28'!$X$5:$X$445,'KT PHÒNG'!A22)</f>
        <v>1</v>
      </c>
      <c r="S22" s="5">
        <f>COUNTIF('TUẦN 27-28'!Y5:Y460,'KT PHÒNG'!A22)</f>
        <v>1</v>
      </c>
      <c r="T22" s="5">
        <f>COUNTIF('TUẦN 27-28'!$Z$5:$Z$445,'KT PHÒNG'!A22)</f>
        <v>1</v>
      </c>
      <c r="U22" s="5">
        <f>COUNTIF('TUẦN 27-28'!$AA$5:$AA$445,'KT PHÒNG'!A22)</f>
        <v>0</v>
      </c>
      <c r="V22" s="5">
        <f>COUNTIF('TUẦN 27-28'!AB5:AB460,'KT PHÒNG'!$A$5)</f>
        <v>0</v>
      </c>
    </row>
    <row r="23" spans="1:22" ht="16.5" customHeight="1">
      <c r="A23" s="4" t="s">
        <v>93</v>
      </c>
      <c r="B23" s="5">
        <f>COUNTIF('TUẦN 27-28'!$H$6:$H$445,'KT PHÒNG'!A23)</f>
        <v>0</v>
      </c>
      <c r="C23" s="5">
        <f>COUNTIF('TUẦN 27-28'!$I$6:$I$445,'KT PHÒNG'!A23)</f>
        <v>0</v>
      </c>
      <c r="D23" s="5">
        <f>COUNTIF('TUẦN 27-28'!$J$6:$J$445,'KT PHÒNG'!A23)</f>
        <v>0</v>
      </c>
      <c r="E23" s="5">
        <f>COUNTIF('TUẦN 27-28'!$K$6:$K$445,'KT PHÒNG'!A23)</f>
        <v>0</v>
      </c>
      <c r="F23" s="5">
        <f>COUNTIF('TUẦN 27-28'!$L$6:$L$445,'KT PHÒNG'!A23)</f>
        <v>0</v>
      </c>
      <c r="G23" s="5">
        <f>COUNTIF('TUẦN 27-28'!$M$6:$M$445,'KT PHÒNG'!A23)</f>
        <v>0</v>
      </c>
      <c r="H23" s="5">
        <f>COUNTIF('TUẦN 27-28'!$N$6:$N$445,'KT PHÒNG'!A23)</f>
        <v>0</v>
      </c>
      <c r="I23" s="5">
        <f>COUNTIF('TUẦN 27-28'!$O$5:$O$445,'KT PHÒNG'!A23)</f>
        <v>0</v>
      </c>
      <c r="J23" s="5">
        <f>COUNTIF('TUẦN 27-28'!$P$8:$P$303,'KT PHÒNG'!A23)</f>
        <v>0</v>
      </c>
      <c r="K23" s="5">
        <f>COUNTIF('TUẦN 27-28'!$Q$5:$Q$445,'KT PHÒNG'!A23)</f>
        <v>1</v>
      </c>
      <c r="L23" s="5">
        <f>COUNTIF('TUẦN 27-28'!$R$5:$R$445,'KT PHÒNG'!A23)</f>
        <v>0</v>
      </c>
      <c r="M23" s="5">
        <f>COUNTIF('TUẦN 27-28'!$S$5:$S$445,'KT PHÒNG'!A23)</f>
        <v>0</v>
      </c>
      <c r="N23" s="5">
        <f>COUNTIF('TUẦN 27-28'!$T$5:$T$445,'KT PHÒNG'!A23)</f>
        <v>0</v>
      </c>
      <c r="O23" s="5">
        <f>COUNTIF('TUẦN 27-28'!$U$8:$U$317,'KT PHÒNG'!A23)</f>
        <v>0</v>
      </c>
      <c r="P23" s="5">
        <f>COUNTIF('TUẦN 27-28'!$V$5:$V$445,'KT PHÒNG'!A23)</f>
        <v>0</v>
      </c>
      <c r="Q23" s="5">
        <f>COUNTIF('TUẦN 27-28'!$W$5:$W$445,'KT PHÒNG'!A23)</f>
        <v>0</v>
      </c>
      <c r="R23" s="5">
        <f>COUNTIF('TUẦN 27-28'!$X$5:$X$445,'KT PHÒNG'!A23)</f>
        <v>2</v>
      </c>
      <c r="S23" s="5">
        <f>COUNTIF('TUẦN 27-28'!Y5:Y461,'KT PHÒNG'!A23)</f>
        <v>0</v>
      </c>
      <c r="T23" s="5">
        <f>COUNTIF('TUẦN 27-28'!$Z$5:$Z$445,'KT PHÒNG'!A23)</f>
        <v>0</v>
      </c>
      <c r="U23" s="5">
        <f>COUNTIF('TUẦN 27-28'!$AA$5:$AA$445,'KT PHÒNG'!A23)</f>
        <v>0</v>
      </c>
      <c r="V23" s="5">
        <f>COUNTIF('TUẦN 27-28'!AB5:AB461,'KT PHÒNG'!$A$5)</f>
        <v>0</v>
      </c>
    </row>
    <row r="24" spans="1:22" ht="17.25" customHeight="1">
      <c r="A24" s="4" t="s">
        <v>98</v>
      </c>
      <c r="B24" s="5">
        <f>COUNTIF('TUẦN 27-28'!$H$6:$H$445,'KT PHÒNG'!A24)</f>
        <v>1</v>
      </c>
      <c r="C24" s="5">
        <f>COUNTIF('TUẦN 27-28'!$I$6:$I$445,'KT PHÒNG'!A24)</f>
        <v>1</v>
      </c>
      <c r="D24" s="5">
        <f>COUNTIF('TUẦN 27-28'!$J$6:$J$445,'KT PHÒNG'!A24)</f>
        <v>1</v>
      </c>
      <c r="E24" s="5">
        <f>COUNTIF('TUẦN 27-28'!$K$6:$K$445,'KT PHÒNG'!A24)</f>
        <v>1</v>
      </c>
      <c r="F24" s="5">
        <f>COUNTIF('TUẦN 27-28'!$L$6:$L$445,'KT PHÒNG'!A24)</f>
        <v>1</v>
      </c>
      <c r="G24" s="5">
        <f>COUNTIF('TUẦN 27-28'!$M$6:$M$445,'KT PHÒNG'!A24)</f>
        <v>0</v>
      </c>
      <c r="H24" s="5">
        <f>COUNTIF('TUẦN 27-28'!$N$6:$N$445,'KT PHÒNG'!A24)</f>
        <v>0</v>
      </c>
      <c r="I24" s="5">
        <f>COUNTIF('TUẦN 27-28'!$O$5:$O$445,'KT PHÒNG'!A24)</f>
        <v>1</v>
      </c>
      <c r="J24" s="5">
        <f>COUNTIF('TUẦN 27-28'!$P$8:$P$303,'KT PHÒNG'!A24)</f>
        <v>1</v>
      </c>
      <c r="K24" s="5">
        <f>COUNTIF('TUẦN 27-28'!$Q$5:$Q$445,'KT PHÒNG'!A24)</f>
        <v>1</v>
      </c>
      <c r="L24" s="5">
        <f>COUNTIF('TUẦN 27-28'!$R$5:$R$445,'KT PHÒNG'!A24)</f>
        <v>1</v>
      </c>
      <c r="M24" s="5">
        <f>COUNTIF('TUẦN 27-28'!$S$5:$S$445,'KT PHÒNG'!A24)</f>
        <v>0</v>
      </c>
      <c r="N24" s="5">
        <f>COUNTIF('TUẦN 27-28'!$T$5:$T$445,'KT PHÒNG'!A24)</f>
        <v>0</v>
      </c>
      <c r="O24" s="5">
        <f>COUNTIF('TUẦN 27-28'!$U$8:$U$317,'KT PHÒNG'!A24)</f>
        <v>0</v>
      </c>
      <c r="P24" s="5">
        <f>COUNTIF('TUẦN 27-28'!$V$5:$V$445,'KT PHÒNG'!A24)</f>
        <v>1</v>
      </c>
      <c r="Q24" s="5">
        <f>COUNTIF('TUẦN 27-28'!$W$5:$W$445,'KT PHÒNG'!A24)</f>
        <v>0</v>
      </c>
      <c r="R24" s="5">
        <f>COUNTIF('TUẦN 27-28'!$X$5:$X$445,'KT PHÒNG'!A24)</f>
        <v>1</v>
      </c>
      <c r="S24" s="5">
        <f>COUNTIF('TUẦN 27-28'!Y5:Y462,'KT PHÒNG'!A24)</f>
        <v>1</v>
      </c>
      <c r="T24" s="5">
        <f>COUNTIF('TUẦN 27-28'!$Z$5:$Z$445,'KT PHÒNG'!A24)</f>
        <v>1</v>
      </c>
      <c r="U24" s="5">
        <f>COUNTIF('TUẦN 27-28'!$AA$5:$AA$445,'KT PHÒNG'!A24)</f>
        <v>0</v>
      </c>
      <c r="V24" s="5">
        <f>COUNTIF('TUẦN 27-28'!AB5:AB462,'KT PHÒNG'!$A$5)</f>
        <v>0</v>
      </c>
    </row>
    <row r="25" spans="1:22" ht="16.5" customHeight="1">
      <c r="A25" s="4" t="s">
        <v>94</v>
      </c>
      <c r="B25" s="5">
        <f>COUNTIF('TUẦN 27-28'!$H$6:$H$445,'KT PHÒNG'!A25)</f>
        <v>1</v>
      </c>
      <c r="C25" s="5">
        <f>COUNTIF('TUẦN 27-28'!$I$6:$I$445,'KT PHÒNG'!A25)</f>
        <v>1</v>
      </c>
      <c r="D25" s="5">
        <f>COUNTIF('TUẦN 27-28'!$J$6:$J$445,'KT PHÒNG'!A25)</f>
        <v>0</v>
      </c>
      <c r="E25" s="5">
        <f>COUNTIF('TUẦN 27-28'!$K$6:$K$445,'KT PHÒNG'!A25)</f>
        <v>1</v>
      </c>
      <c r="F25" s="5">
        <f>COUNTIF('TUẦN 27-28'!$L$6:$L$445,'KT PHÒNG'!A25)</f>
        <v>1</v>
      </c>
      <c r="G25" s="5">
        <f>COUNTIF('TUẦN 27-28'!$M$6:$M$445,'KT PHÒNG'!A25)</f>
        <v>0</v>
      </c>
      <c r="H25" s="5">
        <f>COUNTIF('TUẦN 27-28'!$N$6:$N$445,'KT PHÒNG'!A25)</f>
        <v>0</v>
      </c>
      <c r="I25" s="5">
        <f>COUNTIF('TUẦN 27-28'!$O$5:$O$445,'KT PHÒNG'!A25)</f>
        <v>2</v>
      </c>
      <c r="J25" s="5">
        <f>COUNTIF('TUẦN 27-28'!$P$8:$P$303,'KT PHÒNG'!A25)</f>
        <v>0</v>
      </c>
      <c r="K25" s="5">
        <f>COUNTIF('TUẦN 27-28'!$Q$5:$Q$445,'KT PHÒNG'!A25)</f>
        <v>0</v>
      </c>
      <c r="L25" s="5">
        <f>COUNTIF('TUẦN 27-28'!$R$5:$R$445,'KT PHÒNG'!A25)</f>
        <v>1</v>
      </c>
      <c r="M25" s="5">
        <f>COUNTIF('TUẦN 27-28'!$S$5:$S$445,'KT PHÒNG'!A25)</f>
        <v>1</v>
      </c>
      <c r="N25" s="5">
        <f>COUNTIF('TUẦN 27-28'!$T$5:$T$445,'KT PHÒNG'!A25)</f>
        <v>0</v>
      </c>
      <c r="O25" s="5">
        <f>COUNTIF('TUẦN 27-28'!$U$8:$U$317,'KT PHÒNG'!A25)</f>
        <v>0</v>
      </c>
      <c r="P25" s="5">
        <f>COUNTIF('TUẦN 27-28'!$V$5:$V$445,'KT PHÒNG'!A25)</f>
        <v>0</v>
      </c>
      <c r="Q25" s="5">
        <f>COUNTIF('TUẦN 27-28'!$W$5:$W$445,'KT PHÒNG'!A25)</f>
        <v>1</v>
      </c>
      <c r="R25" s="5">
        <f>COUNTIF('TUẦN 27-28'!$X$5:$X$445,'KT PHÒNG'!A25)</f>
        <v>0</v>
      </c>
      <c r="S25" s="5">
        <f>COUNTIF('TUẦN 27-28'!Y5:Y463,'KT PHÒNG'!A25)</f>
        <v>1</v>
      </c>
      <c r="T25" s="5">
        <f>COUNTIF('TUẦN 27-28'!$Z$5:$Z$445,'KT PHÒNG'!A25)</f>
        <v>1</v>
      </c>
      <c r="U25" s="5">
        <f>COUNTIF('TUẦN 27-28'!$AA$5:$AA$445,'KT PHÒNG'!A25)</f>
        <v>0</v>
      </c>
      <c r="V25" s="5">
        <f>COUNTIF('TUẦN 27-28'!AB5:AB463,'KT PHÒNG'!$A$5)</f>
        <v>0</v>
      </c>
    </row>
    <row r="26" spans="1:22" ht="22.5" customHeight="1">
      <c r="A26" s="4" t="s">
        <v>33</v>
      </c>
      <c r="B26" s="5">
        <f>COUNTIF('TUẦN 27-28'!$H$6:$H$445,'KT PHÒNG'!A26)</f>
        <v>1</v>
      </c>
      <c r="C26" s="5">
        <f>COUNTIF('TUẦN 27-28'!$I$6:$I$445,'KT PHÒNG'!A26)</f>
        <v>1</v>
      </c>
      <c r="D26" s="5">
        <f>COUNTIF('TUẦN 27-28'!$J$6:$J$445,'KT PHÒNG'!A26)</f>
        <v>1</v>
      </c>
      <c r="E26" s="5">
        <f>COUNTIF('TUẦN 27-28'!$K$6:$K$445,'KT PHÒNG'!A26)</f>
        <v>1</v>
      </c>
      <c r="F26" s="5">
        <f>COUNTIF('TUẦN 27-28'!$L$6:$L$445,'KT PHÒNG'!A26)</f>
        <v>1</v>
      </c>
      <c r="G26" s="5">
        <f>COUNTIF('TUẦN 27-28'!$M$6:$M$445,'KT PHÒNG'!A26)</f>
        <v>0</v>
      </c>
      <c r="H26" s="5">
        <f>COUNTIF('TUẦN 27-28'!$N$6:$N$445,'KT PHÒNG'!A26)</f>
        <v>0</v>
      </c>
      <c r="I26" s="5">
        <f>COUNTIF('TUẦN 27-28'!$O$5:$O$445,'KT PHÒNG'!A26)</f>
        <v>1</v>
      </c>
      <c r="J26" s="5">
        <f>COUNTIF('TUẦN 27-28'!$P$8:$P$303,'KT PHÒNG'!A26)</f>
        <v>1</v>
      </c>
      <c r="K26" s="5">
        <f>COUNTIF('TUẦN 27-28'!$Q$5:$Q$445,'KT PHÒNG'!A26)</f>
        <v>1</v>
      </c>
      <c r="L26" s="5">
        <f>COUNTIF('TUẦN 27-28'!$R$5:$R$445,'KT PHÒNG'!A26)</f>
        <v>0</v>
      </c>
      <c r="M26" s="5">
        <f>COUNTIF('TUẦN 27-28'!$S$5:$S$445,'KT PHÒNG'!A26)</f>
        <v>1</v>
      </c>
      <c r="N26" s="5">
        <f>COUNTIF('TUẦN 27-28'!$T$5:$T$445,'KT PHÒNG'!A26)</f>
        <v>0</v>
      </c>
      <c r="O26" s="5">
        <f>COUNTIF('TUẦN 27-28'!$U$8:$U$317,'KT PHÒNG'!A26)</f>
        <v>0</v>
      </c>
      <c r="P26" s="5">
        <f>COUNTIF('TUẦN 27-28'!$V$5:$V$445,'KT PHÒNG'!A26)</f>
        <v>1</v>
      </c>
      <c r="Q26" s="5">
        <f>COUNTIF('TUẦN 27-28'!$W$5:$W$445,'KT PHÒNG'!A26)</f>
        <v>1</v>
      </c>
      <c r="R26" s="5">
        <f>COUNTIF('TUẦN 27-28'!$X$5:$X$445,'KT PHÒNG'!A26)</f>
        <v>1</v>
      </c>
      <c r="S26" s="5">
        <f>COUNTIF('TUẦN 27-28'!Y5:Y464,'KT PHÒNG'!A26)</f>
        <v>0</v>
      </c>
      <c r="T26" s="5">
        <f>COUNTIF('TUẦN 27-28'!$Z$5:$Z$445,'KT PHÒNG'!A26)</f>
        <v>1</v>
      </c>
      <c r="U26" s="5">
        <f>COUNTIF('TUẦN 27-28'!$AA$5:$AA$445,'KT PHÒNG'!A26)</f>
        <v>0</v>
      </c>
      <c r="V26" s="5">
        <f>COUNTIF('TUẦN 27-28'!AB5:AB464,'KT PHÒNG'!$A$5)</f>
        <v>0</v>
      </c>
    </row>
    <row r="27" spans="1:22" ht="13.5" customHeight="1">
      <c r="A27" s="4" t="s">
        <v>187</v>
      </c>
      <c r="B27" s="5">
        <f>COUNTIF('TUẦN 27-28'!$H$6:$H$445,'KT PHÒNG'!A27)</f>
        <v>1</v>
      </c>
      <c r="C27" s="5">
        <f>COUNTIF('TUẦN 27-28'!$I$6:$I$445,'KT PHÒNG'!A27)</f>
        <v>2</v>
      </c>
      <c r="D27" s="5">
        <f>COUNTIF('TUẦN 27-28'!$J$6:$J$445,'KT PHÒNG'!A27)</f>
        <v>1</v>
      </c>
      <c r="E27" s="5">
        <f>COUNTIF('TUẦN 27-28'!$K$6:$K$445,'KT PHÒNG'!A27)</f>
        <v>1</v>
      </c>
      <c r="F27" s="5">
        <f>COUNTIF('TUẦN 27-28'!$L$6:$L$445,'KT PHÒNG'!A27)</f>
        <v>0</v>
      </c>
      <c r="G27" s="5">
        <f>COUNTIF('TUẦN 27-28'!$M$6:$M$445,'KT PHÒNG'!A27)</f>
        <v>0</v>
      </c>
      <c r="H27" s="5">
        <f>COUNTIF('TUẦN 27-28'!$N$6:$N$445,'KT PHÒNG'!A27)</f>
        <v>0</v>
      </c>
      <c r="I27" s="5">
        <f>COUNTIF('TUẦN 27-28'!$O$5:$O$445,'KT PHÒNG'!A27)</f>
        <v>1</v>
      </c>
      <c r="J27" s="5">
        <f>COUNTIF('TUẦN 27-28'!$P$8:$P$303,'KT PHÒNG'!A27)</f>
        <v>1</v>
      </c>
      <c r="K27" s="5">
        <f>COUNTIF('TUẦN 27-28'!$Q$5:$Q$445,'KT PHÒNG'!A27)</f>
        <v>0</v>
      </c>
      <c r="L27" s="5">
        <f>COUNTIF('TUẦN 27-28'!$R$5:$R$445,'KT PHÒNG'!A27)</f>
        <v>1</v>
      </c>
      <c r="M27" s="5">
        <f>COUNTIF('TUẦN 27-28'!$S$5:$S$445,'KT PHÒNG'!A27)</f>
        <v>1</v>
      </c>
      <c r="N27" s="5">
        <f>COUNTIF('TUẦN 27-28'!$T$5:$T$445,'KT PHÒNG'!A27)</f>
        <v>0</v>
      </c>
      <c r="O27" s="5">
        <f>COUNTIF('TUẦN 27-28'!$U$8:$U$317,'KT PHÒNG'!A27)</f>
        <v>0</v>
      </c>
      <c r="P27" s="5">
        <f>COUNTIF('TUẦN 27-28'!$V$5:$V$445,'KT PHÒNG'!A27)</f>
        <v>1</v>
      </c>
      <c r="Q27" s="5">
        <f>COUNTIF('TUẦN 27-28'!$W$5:$W$445,'KT PHÒNG'!A27)</f>
        <v>1</v>
      </c>
      <c r="R27" s="5">
        <f>COUNTIF('TUẦN 27-28'!$X$5:$X$445,'KT PHÒNG'!A27)</f>
        <v>1</v>
      </c>
      <c r="S27" s="5">
        <f>COUNTIF('TUẦN 27-28'!Y5:Y465,'KT PHÒNG'!A27)</f>
        <v>1</v>
      </c>
      <c r="T27" s="5">
        <f>COUNTIF('TUẦN 27-28'!$Z$5:$Z$445,'KT PHÒNG'!A27)</f>
        <v>2</v>
      </c>
      <c r="U27" s="5">
        <f>COUNTIF('TUẦN 27-28'!$AA$5:$AA$445,'KT PHÒNG'!A27)</f>
        <v>0</v>
      </c>
      <c r="V27" s="5">
        <f>COUNTIF('TUẦN 27-28'!AB5:AB465,'KT PHÒNG'!$A$5)</f>
        <v>0</v>
      </c>
    </row>
    <row r="28" spans="1:22">
      <c r="A28" s="4">
        <v>205</v>
      </c>
      <c r="B28" s="5">
        <f>COUNTIF('TUẦN 27-28'!$H$6:$H$445,'KT PHÒNG'!A28)</f>
        <v>0</v>
      </c>
      <c r="C28" s="5">
        <f>COUNTIF('TUẦN 27-28'!$I$6:$I$445,'KT PHÒNG'!A28)</f>
        <v>0</v>
      </c>
      <c r="D28" s="5">
        <f>COUNTIF('TUẦN 27-28'!$J$6:$J$445,'KT PHÒNG'!A28)</f>
        <v>0</v>
      </c>
      <c r="E28" s="5">
        <f>COUNTIF('TUẦN 27-28'!$K$6:$K$445,'KT PHÒNG'!A28)</f>
        <v>0</v>
      </c>
      <c r="F28" s="5">
        <f>COUNTIF('TUẦN 27-28'!$L$6:$L$445,'KT PHÒNG'!A28)</f>
        <v>0</v>
      </c>
      <c r="G28" s="5">
        <f>COUNTIF('TUẦN 27-28'!$M$6:$M$445,'KT PHÒNG'!A28)</f>
        <v>0</v>
      </c>
      <c r="H28" s="5">
        <f>COUNTIF('TUẦN 27-28'!$N$6:$N$445,'KT PHÒNG'!A28)</f>
        <v>0</v>
      </c>
      <c r="I28" s="5">
        <f>COUNTIF('TUẦN 27-28'!$O$5:$O$445,'KT PHÒNG'!A28)</f>
        <v>0</v>
      </c>
      <c r="J28" s="5">
        <f>COUNTIF('TUẦN 27-28'!$P$8:$P$303,'KT PHÒNG'!A28)</f>
        <v>0</v>
      </c>
      <c r="K28" s="5">
        <f>COUNTIF('TUẦN 27-28'!$Q$5:$Q$445,'KT PHÒNG'!A28)</f>
        <v>0</v>
      </c>
      <c r="L28" s="5">
        <f>COUNTIF('TUẦN 27-28'!$R$5:$R$445,'KT PHÒNG'!A28)</f>
        <v>0</v>
      </c>
      <c r="M28" s="5">
        <f>COUNTIF('TUẦN 27-28'!$S$5:$S$445,'KT PHÒNG'!A28)</f>
        <v>0</v>
      </c>
      <c r="N28" s="5">
        <f>COUNTIF('TUẦN 27-28'!$T$5:$T$445,'KT PHÒNG'!A28)</f>
        <v>0</v>
      </c>
      <c r="O28" s="5">
        <f>COUNTIF('TUẦN 27-28'!$U$8:$U$317,'KT PHÒNG'!A28)</f>
        <v>0</v>
      </c>
      <c r="P28" s="5">
        <f>COUNTIF('TUẦN 27-28'!$V$5:$V$445,'KT PHÒNG'!A28)</f>
        <v>0</v>
      </c>
      <c r="Q28" s="5">
        <f>COUNTIF('TUẦN 27-28'!$W$5:$W$445,'KT PHÒNG'!A28)</f>
        <v>0</v>
      </c>
      <c r="R28" s="5">
        <f>COUNTIF('TUẦN 27-28'!$X$5:$X$445,'KT PHÒNG'!A28)</f>
        <v>0</v>
      </c>
      <c r="S28" s="5">
        <f>COUNTIF('TUẦN 27-28'!Y5:Y466,'KT PHÒNG'!A28)</f>
        <v>0</v>
      </c>
      <c r="T28" s="5">
        <f>COUNTIF('TUẦN 27-28'!$Z$5:$Z$445,'KT PHÒNG'!A28)</f>
        <v>0</v>
      </c>
      <c r="U28" s="5">
        <f>COUNTIF('TUẦN 27-28'!$AA$5:$AA$445,'KT PHÒNG'!A28)</f>
        <v>0</v>
      </c>
      <c r="V28" s="5">
        <f>COUNTIF('TUẦN 27-28'!AB5:AB466,'KT PHÒNG'!$A$5)</f>
        <v>0</v>
      </c>
    </row>
    <row r="29" spans="1:22" ht="17.25" customHeight="1">
      <c r="A29" s="4" t="s">
        <v>145</v>
      </c>
      <c r="B29" s="5">
        <f>COUNTIF('TUẦN 27-28'!$H$6:$H$445,'KT PHÒNG'!A29)</f>
        <v>1</v>
      </c>
      <c r="C29" s="5">
        <f>COUNTIF('TUẦN 27-28'!$I$6:$I$445,'KT PHÒNG'!A29)</f>
        <v>1</v>
      </c>
      <c r="D29" s="5">
        <f>COUNTIF('TUẦN 27-28'!$J$6:$J$445,'KT PHÒNG'!A29)</f>
        <v>1</v>
      </c>
      <c r="E29" s="5">
        <f>COUNTIF('TUẦN 27-28'!$K$6:$K$445,'KT PHÒNG'!A29)</f>
        <v>1</v>
      </c>
      <c r="F29" s="5">
        <f>COUNTIF('TUẦN 27-28'!$L$6:$L$445,'KT PHÒNG'!A29)</f>
        <v>0</v>
      </c>
      <c r="G29" s="5">
        <f>COUNTIF('TUẦN 27-28'!$M$6:$M$445,'KT PHÒNG'!A29)</f>
        <v>0</v>
      </c>
      <c r="H29" s="5">
        <f>COUNTIF('TUẦN 27-28'!$N$6:$N$445,'KT PHÒNG'!A29)</f>
        <v>0</v>
      </c>
      <c r="I29" s="5">
        <f>COUNTIF('TUẦN 27-28'!$O$5:$O$445,'KT PHÒNG'!A29)</f>
        <v>0</v>
      </c>
      <c r="J29" s="5">
        <f>COUNTIF('TUẦN 27-28'!$P$8:$P$303,'KT PHÒNG'!A29)</f>
        <v>0</v>
      </c>
      <c r="K29" s="5">
        <f>COUNTIF('TUẦN 27-28'!$Q$5:$Q$445,'KT PHÒNG'!A29)</f>
        <v>0</v>
      </c>
      <c r="L29" s="5">
        <f>COUNTIF('TUẦN 27-28'!$R$5:$R$445,'KT PHÒNG'!A29)</f>
        <v>4</v>
      </c>
      <c r="M29" s="5">
        <f>COUNTIF('TUẦN 27-28'!$S$5:$S$445,'KT PHÒNG'!A29)</f>
        <v>0</v>
      </c>
      <c r="N29" s="5">
        <f>COUNTIF('TUẦN 27-28'!$T$5:$T$445,'KT PHÒNG'!A29)</f>
        <v>0</v>
      </c>
      <c r="O29" s="5">
        <f>COUNTIF('TUẦN 27-28'!$U$8:$U$317,'KT PHÒNG'!A29)</f>
        <v>0</v>
      </c>
      <c r="P29" s="5">
        <f>COUNTIF('TUẦN 27-28'!$V$5:$V$445,'KT PHÒNG'!A29)</f>
        <v>1</v>
      </c>
      <c r="Q29" s="5">
        <f>COUNTIF('TUẦN 27-28'!$W$5:$W$445,'KT PHÒNG'!A29)</f>
        <v>1</v>
      </c>
      <c r="R29" s="5">
        <f>COUNTIF('TUẦN 27-28'!$X$5:$X$445,'KT PHÒNG'!A29)</f>
        <v>1</v>
      </c>
      <c r="S29" s="5">
        <f>COUNTIF('TUẦN 27-28'!Y5:Y467,'KT PHÒNG'!A29)</f>
        <v>1</v>
      </c>
      <c r="T29" s="5">
        <f>COUNTIF('TUẦN 27-28'!$Z$5:$Z$445,'KT PHÒNG'!A29)</f>
        <v>1</v>
      </c>
      <c r="U29" s="5">
        <f>COUNTIF('TUẦN 27-28'!$AA$5:$AA$445,'KT PHÒNG'!A29)</f>
        <v>0</v>
      </c>
      <c r="V29" s="5">
        <f>COUNTIF('TUẦN 27-28'!AB5:AB467,'KT PHÒNG'!$A$5)</f>
        <v>0</v>
      </c>
    </row>
    <row r="30" spans="1:22" ht="18.75" customHeight="1">
      <c r="A30" s="4" t="s">
        <v>154</v>
      </c>
      <c r="B30" s="5">
        <f>COUNTIF('TUẦN 27-28'!$H$6:$H$445,'KT PHÒNG'!A30)</f>
        <v>0</v>
      </c>
      <c r="C30" s="5">
        <f>COUNTIF('TUẦN 27-28'!$I$6:$I$445,'KT PHÒNG'!A30)</f>
        <v>0</v>
      </c>
      <c r="D30" s="5">
        <f>COUNTIF('TUẦN 27-28'!$J$6:$J$445,'KT PHÒNG'!A30)</f>
        <v>0</v>
      </c>
      <c r="E30" s="5">
        <f>COUNTIF('TUẦN 27-28'!$K$6:$K$445,'KT PHÒNG'!A30)</f>
        <v>0</v>
      </c>
      <c r="F30" s="5">
        <f>COUNTIF('TUẦN 27-28'!$L$6:$L$445,'KT PHÒNG'!A30)</f>
        <v>0</v>
      </c>
      <c r="G30" s="5">
        <f>COUNTIF('TUẦN 27-28'!$M$6:$M$445,'KT PHÒNG'!A30)</f>
        <v>0</v>
      </c>
      <c r="H30" s="5">
        <f>COUNTIF('TUẦN 27-28'!$N$6:$N$445,'KT PHÒNG'!A30)</f>
        <v>0</v>
      </c>
      <c r="I30" s="5">
        <f>COUNTIF('TUẦN 27-28'!$O$5:$O$445,'KT PHÒNG'!A30)</f>
        <v>0</v>
      </c>
      <c r="J30" s="5">
        <f>COUNTIF('TUẦN 27-28'!$P$8:$P$303,'KT PHÒNG'!A30)</f>
        <v>2</v>
      </c>
      <c r="K30" s="5">
        <f>COUNTIF('TUẦN 27-28'!$Q$5:$Q$445,'KT PHÒNG'!A30)</f>
        <v>0</v>
      </c>
      <c r="L30" s="5">
        <f>COUNTIF('TUẦN 27-28'!$R$5:$R$445,'KT PHÒNG'!A30)</f>
        <v>0</v>
      </c>
      <c r="M30" s="5">
        <f>COUNTIF('TUẦN 27-28'!$S$5:$S$445,'KT PHÒNG'!A30)</f>
        <v>0</v>
      </c>
      <c r="N30" s="5">
        <f>COUNTIF('TUẦN 27-28'!$T$5:$T$445,'KT PHÒNG'!A30)</f>
        <v>0</v>
      </c>
      <c r="O30" s="5">
        <f>COUNTIF('TUẦN 27-28'!$U$8:$U$317,'KT PHÒNG'!A30)</f>
        <v>0</v>
      </c>
      <c r="P30" s="5">
        <f>COUNTIF('TUẦN 27-28'!$V$5:$V$445,'KT PHÒNG'!A30)</f>
        <v>0</v>
      </c>
      <c r="Q30" s="5">
        <f>COUNTIF('TUẦN 27-28'!$W$5:$W$445,'KT PHÒNG'!A30)</f>
        <v>0</v>
      </c>
      <c r="R30" s="5">
        <f>COUNTIF('TUẦN 27-28'!$X$5:$X$445,'KT PHÒNG'!A30)</f>
        <v>0</v>
      </c>
      <c r="S30" s="5">
        <f>COUNTIF('TUẦN 27-28'!Y5:Y468,'KT PHÒNG'!A30)</f>
        <v>0</v>
      </c>
      <c r="T30" s="5">
        <f>COUNTIF('TUẦN 27-28'!$Z$5:$Z$445,'KT PHÒNG'!A30)</f>
        <v>0</v>
      </c>
      <c r="U30" s="5">
        <f>COUNTIF('TUẦN 27-28'!$AA$5:$AA$445,'KT PHÒNG'!A30)</f>
        <v>0</v>
      </c>
      <c r="V30" s="5">
        <f>COUNTIF('TUẦN 27-28'!AB5:AB468,'KT PHÒNG'!$A$5)</f>
        <v>0</v>
      </c>
    </row>
    <row r="31" spans="1:22">
      <c r="A31" s="4">
        <v>206</v>
      </c>
      <c r="B31" s="5">
        <f>COUNTIF('TUẦN 27-28'!$H$6:$H$445,'KT PHÒNG'!A31)</f>
        <v>0</v>
      </c>
      <c r="C31" s="5">
        <f>COUNTIF('TUẦN 27-28'!$I$6:$I$445,'KT PHÒNG'!A31)</f>
        <v>0</v>
      </c>
      <c r="D31" s="5">
        <f>COUNTIF('TUẦN 27-28'!$J$6:$J$445,'KT PHÒNG'!A31)</f>
        <v>0</v>
      </c>
      <c r="E31" s="5">
        <f>COUNTIF('TUẦN 27-28'!$K$6:$K$445,'KT PHÒNG'!A31)</f>
        <v>0</v>
      </c>
      <c r="F31" s="5">
        <f>COUNTIF('TUẦN 27-28'!$L$6:$L$445,'KT PHÒNG'!A31)</f>
        <v>0</v>
      </c>
      <c r="G31" s="5">
        <f>COUNTIF('TUẦN 27-28'!$M$6:$M$445,'KT PHÒNG'!A31)</f>
        <v>0</v>
      </c>
      <c r="H31" s="5">
        <f>COUNTIF('TUẦN 27-28'!$N$6:$N$445,'KT PHÒNG'!A31)</f>
        <v>0</v>
      </c>
      <c r="I31" s="5">
        <f>COUNTIF('TUẦN 27-28'!$O$5:$O$445,'KT PHÒNG'!A31)</f>
        <v>0</v>
      </c>
      <c r="J31" s="5">
        <f>COUNTIF('TUẦN 27-28'!$P$8:$P$303,'KT PHÒNG'!A31)</f>
        <v>0</v>
      </c>
      <c r="K31" s="5">
        <f>COUNTIF('TUẦN 27-28'!$Q$5:$Q$445,'KT PHÒNG'!A31)</f>
        <v>0</v>
      </c>
      <c r="L31" s="5">
        <f>COUNTIF('TUẦN 27-28'!$R$5:$R$445,'KT PHÒNG'!A31)</f>
        <v>0</v>
      </c>
      <c r="M31" s="5">
        <f>COUNTIF('TUẦN 27-28'!$S$5:$S$445,'KT PHÒNG'!A31)</f>
        <v>0</v>
      </c>
      <c r="N31" s="5">
        <f>COUNTIF('TUẦN 27-28'!$T$5:$T$445,'KT PHÒNG'!A31)</f>
        <v>0</v>
      </c>
      <c r="O31" s="5">
        <f>COUNTIF('TUẦN 27-28'!$U$8:$U$317,'KT PHÒNG'!A31)</f>
        <v>0</v>
      </c>
      <c r="P31" s="5">
        <f>COUNTIF('TUẦN 27-28'!$V$5:$V$445,'KT PHÒNG'!A31)</f>
        <v>0</v>
      </c>
      <c r="Q31" s="5">
        <f>COUNTIF('TUẦN 27-28'!$W$5:$W$445,'KT PHÒNG'!A31)</f>
        <v>0</v>
      </c>
      <c r="R31" s="5">
        <f>COUNTIF('TUẦN 27-28'!$X$5:$X$445,'KT PHÒNG'!A31)</f>
        <v>0</v>
      </c>
      <c r="S31" s="5">
        <f>COUNTIF('TUẦN 27-28'!Y5:Y469,'KT PHÒNG'!A31)</f>
        <v>0</v>
      </c>
      <c r="T31" s="5">
        <f>COUNTIF('TUẦN 27-28'!$Z$5:$Z$445,'KT PHÒNG'!A31)</f>
        <v>0</v>
      </c>
      <c r="U31" s="5">
        <f>COUNTIF('TUẦN 27-28'!$AA$5:$AA$445,'KT PHÒNG'!A31)</f>
        <v>0</v>
      </c>
      <c r="V31" s="5">
        <f>COUNTIF('TUẦN 27-28'!AB5:AB469,'KT PHÒNG'!$A$5)</f>
        <v>0</v>
      </c>
    </row>
    <row r="32" spans="1:22" ht="16.5" customHeight="1">
      <c r="A32" s="4" t="s">
        <v>178</v>
      </c>
      <c r="B32" s="5">
        <f>COUNTIF('TUẦN 27-28'!$H$6:$H$445,'KT PHÒNG'!A32)</f>
        <v>0</v>
      </c>
      <c r="C32" s="5">
        <f>COUNTIF('TUẦN 27-28'!$I$6:$I$445,'KT PHÒNG'!A32)</f>
        <v>1</v>
      </c>
      <c r="D32" s="5">
        <f>COUNTIF('TUẦN 27-28'!$J$6:$J$445,'KT PHÒNG'!A32)</f>
        <v>1</v>
      </c>
      <c r="E32" s="5">
        <f>COUNTIF('TUẦN 27-28'!$K$6:$K$445,'KT PHÒNG'!A32)</f>
        <v>0</v>
      </c>
      <c r="F32" s="5">
        <f>COUNTIF('TUẦN 27-28'!$L$6:$L$445,'KT PHÒNG'!A32)</f>
        <v>0</v>
      </c>
      <c r="G32" s="5">
        <f>COUNTIF('TUẦN 27-28'!$M$6:$M$445,'KT PHÒNG'!A32)</f>
        <v>0</v>
      </c>
      <c r="H32" s="5">
        <f>COUNTIF('TUẦN 27-28'!$N$6:$N$445,'KT PHÒNG'!A32)</f>
        <v>0</v>
      </c>
      <c r="I32" s="5">
        <f>COUNTIF('TUẦN 27-28'!$O$5:$O$445,'KT PHÒNG'!A32)</f>
        <v>0</v>
      </c>
      <c r="J32" s="5">
        <f>COUNTIF('TUẦN 27-28'!$P$8:$P$303,'KT PHÒNG'!A32)</f>
        <v>0</v>
      </c>
      <c r="K32" s="5">
        <f>COUNTIF('TUẦN 27-28'!$Q$5:$Q$445,'KT PHÒNG'!A32)</f>
        <v>0</v>
      </c>
      <c r="L32" s="5">
        <f>COUNTIF('TUẦN 27-28'!$R$5:$R$445,'KT PHÒNG'!A32)</f>
        <v>0</v>
      </c>
      <c r="M32" s="5">
        <f>COUNTIF('TUẦN 27-28'!$S$5:$S$445,'KT PHÒNG'!A32)</f>
        <v>1</v>
      </c>
      <c r="N32" s="5">
        <f>COUNTIF('TUẦN 27-28'!$T$5:$T$445,'KT PHÒNG'!A32)</f>
        <v>0</v>
      </c>
      <c r="O32" s="5">
        <f>COUNTIF('TUẦN 27-28'!$U$8:$U$317,'KT PHÒNG'!A32)</f>
        <v>0</v>
      </c>
      <c r="P32" s="5">
        <f>COUNTIF('TUẦN 27-28'!$V$5:$V$445,'KT PHÒNG'!A32)</f>
        <v>1</v>
      </c>
      <c r="Q32" s="5">
        <f>COUNTIF('TUẦN 27-28'!$W$5:$W$445,'KT PHÒNG'!A32)</f>
        <v>0</v>
      </c>
      <c r="R32" s="5">
        <f>COUNTIF('TUẦN 27-28'!$X$5:$X$445,'KT PHÒNG'!A32)</f>
        <v>0</v>
      </c>
      <c r="S32" s="5">
        <f>COUNTIF('TUẦN 27-28'!Y5:Y470,'KT PHÒNG'!A32)</f>
        <v>1</v>
      </c>
      <c r="T32" s="5">
        <f>COUNTIF('TUẦN 27-28'!$Z$5:$Z$445,'KT PHÒNG'!A32)</f>
        <v>0</v>
      </c>
      <c r="U32" s="5">
        <f>COUNTIF('TUẦN 27-28'!$AA$5:$AA$445,'KT PHÒNG'!A32)</f>
        <v>0</v>
      </c>
      <c r="V32" s="5">
        <f>COUNTIF('TUẦN 27-28'!AB5:AB470,'KT PHÒNG'!$A$5)</f>
        <v>0</v>
      </c>
    </row>
    <row r="33" spans="1:24" ht="15" customHeight="1">
      <c r="A33" s="4" t="s">
        <v>192</v>
      </c>
      <c r="B33" s="5">
        <f>COUNTIF('TUẦN 27-28'!$H$6:$H$445,'KT PHÒNG'!A33)</f>
        <v>0</v>
      </c>
      <c r="C33" s="5">
        <f>COUNTIF('TUẦN 27-28'!$I$6:$I$445,'KT PHÒNG'!A33)</f>
        <v>0</v>
      </c>
      <c r="D33" s="5">
        <f>COUNTIF('TUẦN 27-28'!$J$6:$J$445,'KT PHÒNG'!A33)</f>
        <v>0</v>
      </c>
      <c r="E33" s="5">
        <f>COUNTIF('TUẦN 27-28'!$K$6:$K$445,'KT PHÒNG'!A33)</f>
        <v>0</v>
      </c>
      <c r="F33" s="5">
        <f>COUNTIF('TUẦN 27-28'!$L$6:$L$445,'KT PHÒNG'!A33)</f>
        <v>0</v>
      </c>
      <c r="G33" s="5">
        <f>COUNTIF('TUẦN 27-28'!$M$6:$M$445,'KT PHÒNG'!A33)</f>
        <v>0</v>
      </c>
      <c r="H33" s="5">
        <f>COUNTIF('TUẦN 27-28'!$N$6:$N$445,'KT PHÒNG'!A33)</f>
        <v>0</v>
      </c>
      <c r="I33" s="5">
        <f>COUNTIF('TUẦN 27-28'!$O$5:$O$445,'KT PHÒNG'!A33)</f>
        <v>0</v>
      </c>
      <c r="J33" s="5">
        <f>COUNTIF('TUẦN 27-28'!$P$8:$P$303,'KT PHÒNG'!A33)</f>
        <v>0</v>
      </c>
      <c r="K33" s="5">
        <f>COUNTIF('TUẦN 27-28'!$Q$5:$Q$445,'KT PHÒNG'!A33)</f>
        <v>0</v>
      </c>
      <c r="L33" s="5">
        <f>COUNTIF('TUẦN 27-28'!$R$5:$R$445,'KT PHÒNG'!A33)</f>
        <v>0</v>
      </c>
      <c r="M33" s="5">
        <f>COUNTIF('TUẦN 27-28'!$S$5:$S$445,'KT PHÒNG'!A33)</f>
        <v>0</v>
      </c>
      <c r="N33" s="5">
        <f>COUNTIF('TUẦN 27-28'!$T$5:$T$445,'KT PHÒNG'!A33)</f>
        <v>0</v>
      </c>
      <c r="O33" s="5">
        <f>COUNTIF('TUẦN 27-28'!$U$8:$U$317,'KT PHÒNG'!A33)</f>
        <v>0</v>
      </c>
      <c r="P33" s="5">
        <f>COUNTIF('TUẦN 27-28'!$V$5:$V$445,'KT PHÒNG'!A33)</f>
        <v>0</v>
      </c>
      <c r="Q33" s="5">
        <f>COUNTIF('TUẦN 27-28'!$W$5:$W$445,'KT PHÒNG'!A33)</f>
        <v>0</v>
      </c>
      <c r="R33" s="5">
        <f>COUNTIF('TUẦN 27-28'!$X$5:$X$445,'KT PHÒNG'!A33)</f>
        <v>0</v>
      </c>
      <c r="S33" s="5">
        <f>COUNTIF('TUẦN 27-28'!Y5:Y471,'KT PHÒNG'!A33)</f>
        <v>0</v>
      </c>
      <c r="T33" s="5">
        <f>COUNTIF('TUẦN 27-28'!$Z$5:$Z$445,'KT PHÒNG'!A33)</f>
        <v>0</v>
      </c>
      <c r="U33" s="5">
        <f>COUNTIF('TUẦN 27-28'!$AA$5:$AA$445,'KT PHÒNG'!A33)</f>
        <v>0</v>
      </c>
      <c r="V33" s="5">
        <f>COUNTIF('TUẦN 27-28'!AB5:AB471,'KT PHÒNG'!$A$5)</f>
        <v>0</v>
      </c>
    </row>
    <row r="34" spans="1:24">
      <c r="A34" s="4">
        <v>207</v>
      </c>
      <c r="B34" s="5">
        <f>COUNTIF('TUẦN 27-28'!$H$6:$H$445,'KT PHÒNG'!A34)</f>
        <v>0</v>
      </c>
      <c r="C34" s="5">
        <f>COUNTIF('TUẦN 27-28'!$I$6:$I$445,'KT PHÒNG'!A34)</f>
        <v>0</v>
      </c>
      <c r="D34" s="5">
        <f>COUNTIF('TUẦN 27-28'!$J$6:$J$445,'KT PHÒNG'!A34)</f>
        <v>0</v>
      </c>
      <c r="E34" s="5">
        <f>COUNTIF('TUẦN 27-28'!$K$6:$K$445,'KT PHÒNG'!A34)</f>
        <v>0</v>
      </c>
      <c r="F34" s="5">
        <f>COUNTIF('TUẦN 27-28'!$L$6:$L$445,'KT PHÒNG'!A34)</f>
        <v>0</v>
      </c>
      <c r="G34" s="5">
        <f>COUNTIF('TUẦN 27-28'!$M$6:$M$445,'KT PHÒNG'!A34)</f>
        <v>0</v>
      </c>
      <c r="H34" s="5">
        <f>COUNTIF('TUẦN 27-28'!$N$6:$N$445,'KT PHÒNG'!A34)</f>
        <v>0</v>
      </c>
      <c r="I34" s="5">
        <f>COUNTIF('TUẦN 27-28'!$O$5:$O$445,'KT PHÒNG'!A34)</f>
        <v>0</v>
      </c>
      <c r="J34" s="5">
        <f>COUNTIF('TUẦN 27-28'!$P$8:$P$303,'KT PHÒNG'!A34)</f>
        <v>0</v>
      </c>
      <c r="K34" s="5">
        <f>COUNTIF('TUẦN 27-28'!$Q$5:$Q$445,'KT PHÒNG'!A34)</f>
        <v>0</v>
      </c>
      <c r="L34" s="5">
        <f>COUNTIF('TUẦN 27-28'!$R$5:$R$445,'KT PHÒNG'!A34)</f>
        <v>0</v>
      </c>
      <c r="M34" s="5">
        <f>COUNTIF('TUẦN 27-28'!$S$5:$S$445,'KT PHÒNG'!A34)</f>
        <v>0</v>
      </c>
      <c r="N34" s="5">
        <f>COUNTIF('TUẦN 27-28'!$T$5:$T$445,'KT PHÒNG'!A34)</f>
        <v>0</v>
      </c>
      <c r="O34" s="5">
        <f>COUNTIF('TUẦN 27-28'!$U$8:$U$317,'KT PHÒNG'!A34)</f>
        <v>0</v>
      </c>
      <c r="P34" s="5">
        <f>COUNTIF('TUẦN 27-28'!$V$5:$V$445,'KT PHÒNG'!A34)</f>
        <v>0</v>
      </c>
      <c r="Q34" s="21">
        <f>COUNTIF('TUẦN 27-28'!$W$5:$W$445,'KT PHÒNG'!A34)</f>
        <v>0</v>
      </c>
      <c r="R34" s="21">
        <f>COUNTIF('TUẦN 27-28'!$X$5:$X$445,'KT PHÒNG'!A34)</f>
        <v>0</v>
      </c>
      <c r="S34" s="21">
        <f>COUNTIF('TUẦN 27-28'!Y5:Y472,'KT PHÒNG'!A34)</f>
        <v>0</v>
      </c>
      <c r="T34" s="21">
        <f>COUNTIF('TUẦN 27-28'!$Z$5:$Z$445,'KT PHÒNG'!A34)</f>
        <v>0</v>
      </c>
      <c r="U34" s="21">
        <f>COUNTIF('TUẦN 27-28'!$AA$5:$AA$445,'KT PHÒNG'!A34)</f>
        <v>0</v>
      </c>
      <c r="V34" s="21">
        <f>COUNTIF('TUẦN 27-28'!AB5:AB472,'KT PHÒNG'!$A$5)</f>
        <v>0</v>
      </c>
    </row>
    <row r="35" spans="1:24" ht="17.25" customHeight="1">
      <c r="A35" s="4" t="s">
        <v>64</v>
      </c>
      <c r="B35" s="5">
        <f>COUNTIF('TUẦN 27-28'!$H$6:$H$445,'KT PHÒNG'!A35)</f>
        <v>1</v>
      </c>
      <c r="C35" s="5">
        <f>COUNTIF('TUẦN 27-28'!$I$6:$I$445,'KT PHÒNG'!A35)</f>
        <v>1</v>
      </c>
      <c r="D35" s="5">
        <f>COUNTIF('TUẦN 27-28'!$J$6:$J$445,'KT PHÒNG'!A35)</f>
        <v>0</v>
      </c>
      <c r="E35" s="5">
        <f>COUNTIF('TUẦN 27-28'!$K$6:$K$445,'KT PHÒNG'!A35)</f>
        <v>1</v>
      </c>
      <c r="F35" s="5">
        <f>COUNTIF('TUẦN 27-28'!$L$6:$L$445,'KT PHÒNG'!A35)</f>
        <v>0</v>
      </c>
      <c r="G35" s="5">
        <f>COUNTIF('TUẦN 27-28'!$M$6:$M$445,'KT PHÒNG'!A35)</f>
        <v>0</v>
      </c>
      <c r="H35" s="5">
        <f>COUNTIF('TUẦN 27-28'!$N$6:$N$445,'KT PHÒNG'!A35)</f>
        <v>0</v>
      </c>
      <c r="I35" s="5">
        <f>COUNTIF('TUẦN 27-28'!$O$5:$O$445,'KT PHÒNG'!A35)</f>
        <v>0</v>
      </c>
      <c r="J35" s="5">
        <f>COUNTIF('TUẦN 27-28'!$P$8:$P$303,'KT PHÒNG'!A35)</f>
        <v>0</v>
      </c>
      <c r="K35" s="5">
        <f>COUNTIF('TUẦN 27-28'!$Q$5:$Q$445,'KT PHÒNG'!A35)</f>
        <v>0</v>
      </c>
      <c r="L35" s="5">
        <f>COUNTIF('TUẦN 27-28'!$R$5:$R$445,'KT PHÒNG'!A35)</f>
        <v>0</v>
      </c>
      <c r="M35" s="5">
        <f>COUNTIF('TUẦN 27-28'!$S$5:$S$445,'KT PHÒNG'!A35)</f>
        <v>0</v>
      </c>
      <c r="N35" s="5">
        <f>COUNTIF('TUẦN 27-28'!$T$5:$T$445,'KT PHÒNG'!A35)</f>
        <v>0</v>
      </c>
      <c r="O35" s="5">
        <f>COUNTIF('TUẦN 27-28'!$U$8:$U$317,'KT PHÒNG'!A35)</f>
        <v>0</v>
      </c>
      <c r="P35" s="5">
        <f>COUNTIF('TUẦN 27-28'!$V$5:$V$445,'KT PHÒNG'!A35)</f>
        <v>0</v>
      </c>
      <c r="Q35" s="5">
        <f>COUNTIF('TUẦN 27-28'!$W$5:$W$445,'KT PHÒNG'!A35)</f>
        <v>0</v>
      </c>
      <c r="R35" s="5">
        <f>COUNTIF('TUẦN 27-28'!$X$5:$X$445,'KT PHÒNG'!A35)</f>
        <v>0</v>
      </c>
      <c r="S35" s="5">
        <f>COUNTIF('TUẦN 27-28'!Y5:Y473,'KT PHÒNG'!A35)</f>
        <v>1</v>
      </c>
      <c r="T35" s="5">
        <f>COUNTIF('TUẦN 27-28'!$Z$5:$Z$445,'KT PHÒNG'!A35)</f>
        <v>0</v>
      </c>
      <c r="U35" s="5">
        <f>COUNTIF('TUẦN 27-28'!$AA$5:$AA$445,'KT PHÒNG'!A35)</f>
        <v>0</v>
      </c>
      <c r="V35" s="5">
        <f>COUNTIF('TUẦN 27-28'!AB5:AB473,'KT PHÒNG'!$A$5)</f>
        <v>0</v>
      </c>
    </row>
    <row r="36" spans="1:24" ht="21" customHeight="1">
      <c r="A36" s="4" t="s">
        <v>25</v>
      </c>
      <c r="B36" s="5">
        <f>COUNTIF('TUẦN 27-28'!$H$6:$H$445,'KT PHÒNG'!A36)</f>
        <v>0</v>
      </c>
      <c r="C36" s="5">
        <f>COUNTIF('TUẦN 27-28'!$I$6:$I$445,'KT PHÒNG'!A36)</f>
        <v>0</v>
      </c>
      <c r="D36" s="5">
        <f>COUNTIF('TUẦN 27-28'!$J$6:$J$445,'KT PHÒNG'!A36)</f>
        <v>0</v>
      </c>
      <c r="E36" s="5">
        <f>COUNTIF('TUẦN 27-28'!$K$6:$K$445,'KT PHÒNG'!A36)</f>
        <v>0</v>
      </c>
      <c r="F36" s="5">
        <f>COUNTIF('TUẦN 27-28'!$L$6:$L$445,'KT PHÒNG'!A36)</f>
        <v>0</v>
      </c>
      <c r="G36" s="5">
        <f>COUNTIF('TUẦN 27-28'!$M$6:$M$445,'KT PHÒNG'!A36)</f>
        <v>0</v>
      </c>
      <c r="H36" s="5">
        <f>COUNTIF('TUẦN 27-28'!$N$6:$N$445,'KT PHÒNG'!A36)</f>
        <v>0</v>
      </c>
      <c r="I36" s="5">
        <f>COUNTIF('TUẦN 27-28'!$O$5:$O$445,'KT PHÒNG'!A36)</f>
        <v>0</v>
      </c>
      <c r="J36" s="5">
        <f>COUNTIF('TUẦN 27-28'!$P$8:$P$303,'KT PHÒNG'!A36)</f>
        <v>0</v>
      </c>
      <c r="K36" s="5">
        <f>COUNTIF('TUẦN 27-28'!$Q$5:$Q$445,'KT PHÒNG'!A36)</f>
        <v>0</v>
      </c>
      <c r="L36" s="5">
        <f>COUNTIF('TUẦN 27-28'!$R$5:$R$445,'KT PHÒNG'!A36)</f>
        <v>0</v>
      </c>
      <c r="M36" s="5">
        <f>COUNTIF('TUẦN 27-28'!$S$5:$S$445,'KT PHÒNG'!A36)</f>
        <v>0</v>
      </c>
      <c r="N36" s="5">
        <f>COUNTIF('TUẦN 27-28'!$T$5:$T$445,'KT PHÒNG'!A36)</f>
        <v>0</v>
      </c>
      <c r="O36" s="5">
        <f>COUNTIF('TUẦN 27-28'!$U$8:$U$317,'KT PHÒNG'!A36)</f>
        <v>0</v>
      </c>
      <c r="P36" s="5">
        <f>COUNTIF('TUẦN 27-28'!$V$5:$V$445,'KT PHÒNG'!A36)</f>
        <v>0</v>
      </c>
      <c r="Q36" s="5">
        <f>COUNTIF('TUẦN 27-28'!$W$5:$W$445,'KT PHÒNG'!A36)</f>
        <v>0</v>
      </c>
      <c r="R36" s="5">
        <f>COUNTIF('TUẦN 27-28'!$X$5:$X$445,'KT PHÒNG'!A36)</f>
        <v>0</v>
      </c>
      <c r="S36" s="5">
        <f>COUNTIF('TUẦN 27-28'!Y5:Y474,'KT PHÒNG'!A36)</f>
        <v>0</v>
      </c>
      <c r="T36" s="5">
        <f>COUNTIF('TUẦN 27-28'!$Z$5:$Z$445,'KT PHÒNG'!A36)</f>
        <v>0</v>
      </c>
      <c r="U36" s="5">
        <f>COUNTIF('TUẦN 27-28'!$AA$5:$AA$445,'KT PHÒNG'!A36)</f>
        <v>0</v>
      </c>
      <c r="V36" s="5">
        <f>COUNTIF('TUẦN 27-28'!AB5:AB474,'KT PHÒNG'!$A$5)</f>
        <v>0</v>
      </c>
    </row>
    <row r="37" spans="1:24">
      <c r="A37" s="4">
        <v>208</v>
      </c>
      <c r="B37" s="5">
        <f>COUNTIF('TUẦN 27-28'!$H$6:$H$445,'KT PHÒNG'!A37)</f>
        <v>0</v>
      </c>
      <c r="C37" s="5">
        <f>COUNTIF('TUẦN 27-28'!$I$6:$I$445,'KT PHÒNG'!A37)</f>
        <v>0</v>
      </c>
      <c r="D37" s="5">
        <f>COUNTIF('TUẦN 27-28'!$J$6:$J$445,'KT PHÒNG'!A37)</f>
        <v>0</v>
      </c>
      <c r="E37" s="5">
        <f>COUNTIF('TUẦN 27-28'!$K$6:$K$445,'KT PHÒNG'!A37)</f>
        <v>0</v>
      </c>
      <c r="F37" s="5">
        <f>COUNTIF('TUẦN 27-28'!$L$6:$L$445,'KT PHÒNG'!A37)</f>
        <v>0</v>
      </c>
      <c r="G37" s="5">
        <f>COUNTIF('TUẦN 27-28'!$M$6:$M$445,'KT PHÒNG'!A37)</f>
        <v>0</v>
      </c>
      <c r="H37" s="5">
        <f>COUNTIF('TUẦN 27-28'!$N$6:$N$445,'KT PHÒNG'!A37)</f>
        <v>0</v>
      </c>
      <c r="I37" s="5">
        <f>COUNTIF('TUẦN 27-28'!$O$5:$O$445,'KT PHÒNG'!A37)</f>
        <v>0</v>
      </c>
      <c r="J37" s="5">
        <f>COUNTIF('TUẦN 27-28'!$P$8:$P$303,'KT PHÒNG'!A37)</f>
        <v>0</v>
      </c>
      <c r="K37" s="5">
        <f>COUNTIF('TUẦN 27-28'!$Q$5:$Q$445,'KT PHÒNG'!A37)</f>
        <v>0</v>
      </c>
      <c r="L37" s="5">
        <f>COUNTIF('TUẦN 27-28'!$R$5:$R$445,'KT PHÒNG'!A37)</f>
        <v>0</v>
      </c>
      <c r="M37" s="5">
        <f>COUNTIF('TUẦN 27-28'!$S$5:$S$445,'KT PHÒNG'!A37)</f>
        <v>0</v>
      </c>
      <c r="N37" s="5">
        <f>COUNTIF('TUẦN 27-28'!$T$5:$T$445,'KT PHÒNG'!A37)</f>
        <v>0</v>
      </c>
      <c r="O37" s="5">
        <f>COUNTIF('TUẦN 27-28'!$U$8:$U$317,'KT PHÒNG'!A37)</f>
        <v>0</v>
      </c>
      <c r="P37" s="5">
        <f>COUNTIF('TUẦN 27-28'!$V$5:$V$445,'KT PHÒNG'!A37)</f>
        <v>0</v>
      </c>
      <c r="Q37" s="5">
        <f>COUNTIF('TUẦN 27-28'!$W$5:$W$445,'KT PHÒNG'!A37)</f>
        <v>0</v>
      </c>
      <c r="R37" s="5">
        <f>COUNTIF('TUẦN 27-28'!$X$5:$X$445,'KT PHÒNG'!A37)</f>
        <v>0</v>
      </c>
      <c r="S37" s="5">
        <f>COUNTIF('TUẦN 27-28'!Y5:Y475,'KT PHÒNG'!A37)</f>
        <v>0</v>
      </c>
      <c r="T37" s="5">
        <f>COUNTIF('TUẦN 27-28'!$Z$5:$Z$445,'KT PHÒNG'!A37)</f>
        <v>0</v>
      </c>
      <c r="U37" s="5">
        <f>COUNTIF('TUẦN 27-28'!$AA$5:$AA$445,'KT PHÒNG'!A37)</f>
        <v>0</v>
      </c>
      <c r="V37" s="5">
        <f>COUNTIF('TUẦN 27-28'!AB5:AB475,'KT PHÒNG'!$A$5)</f>
        <v>0</v>
      </c>
    </row>
    <row r="38" spans="1:24" ht="14.25" customHeight="1">
      <c r="A38" s="4" t="s">
        <v>231</v>
      </c>
      <c r="B38" s="5">
        <f>COUNTIF('TUẦN 27-28'!$H$6:$H$445,'KT PHÒNG'!A38)</f>
        <v>0</v>
      </c>
      <c r="C38" s="5">
        <f>COUNTIF('TUẦN 27-28'!$I$6:$I$445,'KT PHÒNG'!A38)</f>
        <v>1</v>
      </c>
      <c r="D38" s="5">
        <f>COUNTIF('TUẦN 27-28'!$J$6:$J$445,'KT PHÒNG'!A38)</f>
        <v>1</v>
      </c>
      <c r="E38" s="5">
        <f>COUNTIF('TUẦN 27-28'!$K$6:$K$445,'KT PHÒNG'!A38)</f>
        <v>2</v>
      </c>
      <c r="F38" s="5">
        <f>COUNTIF('TUẦN 27-28'!$L$6:$L$445,'KT PHÒNG'!A38)</f>
        <v>0</v>
      </c>
      <c r="G38" s="5">
        <f>COUNTIF('TUẦN 27-28'!$M$6:$M$445,'KT PHÒNG'!A38)</f>
        <v>0</v>
      </c>
      <c r="H38" s="5">
        <f>COUNTIF('TUẦN 27-28'!$N$6:$N$445,'KT PHÒNG'!A38)</f>
        <v>0</v>
      </c>
      <c r="I38" s="5">
        <f>COUNTIF('TUẦN 27-28'!$O$5:$O$445,'KT PHÒNG'!A38)</f>
        <v>0</v>
      </c>
      <c r="J38" s="5">
        <f>COUNTIF('TUẦN 27-28'!$P$8:$P$303,'KT PHÒNG'!A38)</f>
        <v>0</v>
      </c>
      <c r="K38" s="5">
        <f>COUNTIF('TUẦN 27-28'!$Q$5:$Q$445,'KT PHÒNG'!A38)</f>
        <v>1</v>
      </c>
      <c r="L38" s="5">
        <f>COUNTIF('TUẦN 27-28'!$R$5:$R$445,'KT PHÒNG'!A38)</f>
        <v>0</v>
      </c>
      <c r="M38" s="5">
        <f>COUNTIF('TUẦN 27-28'!$S$5:$S$445,'KT PHÒNG'!A38)</f>
        <v>0</v>
      </c>
      <c r="N38" s="5">
        <f>COUNTIF('TUẦN 27-28'!$T$5:$T$445,'KT PHÒNG'!A38)</f>
        <v>0</v>
      </c>
      <c r="O38" s="5">
        <f>COUNTIF('TUẦN 27-28'!$U$8:$U$317,'KT PHÒNG'!A38)</f>
        <v>0</v>
      </c>
      <c r="P38" s="5">
        <f>COUNTIF('TUẦN 27-28'!$V$5:$V$445,'KT PHÒNG'!A38)</f>
        <v>1</v>
      </c>
      <c r="Q38" s="5">
        <f>COUNTIF('TUẦN 27-28'!$W$5:$W$445,'KT PHÒNG'!A38)</f>
        <v>0</v>
      </c>
      <c r="R38" s="5">
        <f>COUNTIF('TUẦN 27-28'!$X$5:$X$445,'KT PHÒNG'!A38)</f>
        <v>0</v>
      </c>
      <c r="S38" s="5">
        <f>COUNTIF('TUẦN 27-28'!Y5:Y476,'KT PHÒNG'!A38)</f>
        <v>1</v>
      </c>
      <c r="T38" s="5">
        <f>COUNTIF('TUẦN 27-28'!$Z$5:$Z$445,'KT PHÒNG'!A38)</f>
        <v>1</v>
      </c>
      <c r="U38" s="5">
        <f>COUNTIF('TUẦN 27-28'!$AA$5:$AA$445,'KT PHÒNG'!A38)</f>
        <v>0</v>
      </c>
      <c r="V38" s="5">
        <f>COUNTIF('TUẦN 27-28'!AB5:AB476,'KT PHÒNG'!$A$5)</f>
        <v>0</v>
      </c>
    </row>
    <row r="39" spans="1:24" ht="14.25" customHeight="1">
      <c r="A39" s="4" t="s">
        <v>232</v>
      </c>
      <c r="B39" s="5">
        <f>COUNTIF('TUẦN 27-28'!$H$6:$H$445,'KT PHÒNG'!A39)</f>
        <v>0</v>
      </c>
      <c r="C39" s="5">
        <f>COUNTIF('TUẦN 27-28'!$I$6:$I$445,'KT PHÒNG'!A39)</f>
        <v>0</v>
      </c>
      <c r="D39" s="5">
        <f>COUNTIF('TUẦN 27-28'!$J$6:$J$445,'KT PHÒNG'!A39)</f>
        <v>0</v>
      </c>
      <c r="E39" s="5">
        <f>COUNTIF('TUẦN 27-28'!$K$6:$K$445,'KT PHÒNG'!A39)</f>
        <v>0</v>
      </c>
      <c r="F39" s="5">
        <f>COUNTIF('TUẦN 27-28'!$L$6:$L$445,'KT PHÒNG'!A39)</f>
        <v>0</v>
      </c>
      <c r="G39" s="5">
        <f>COUNTIF('TUẦN 27-28'!$M$6:$M$445,'KT PHÒNG'!A39)</f>
        <v>0</v>
      </c>
      <c r="H39" s="5">
        <f>COUNTIF('TUẦN 27-28'!$N$6:$N$445,'KT PHÒNG'!A39)</f>
        <v>0</v>
      </c>
      <c r="I39" s="5">
        <f>COUNTIF('TUẦN 27-28'!$O$5:$O$445,'KT PHÒNG'!A39)</f>
        <v>0</v>
      </c>
      <c r="J39" s="5">
        <f>COUNTIF('TUẦN 27-28'!$P$8:$P$303,'KT PHÒNG'!A39)</f>
        <v>0</v>
      </c>
      <c r="K39" s="5">
        <f>COUNTIF('TUẦN 27-28'!$Q$5:$Q$445,'KT PHÒNG'!A39)</f>
        <v>0</v>
      </c>
      <c r="L39" s="5">
        <f>COUNTIF('TUẦN 27-28'!$R$5:$R$445,'KT PHÒNG'!A39)</f>
        <v>0</v>
      </c>
      <c r="M39" s="5">
        <f>COUNTIF('TUẦN 27-28'!$S$5:$S$445,'KT PHÒNG'!A39)</f>
        <v>0</v>
      </c>
      <c r="N39" s="5">
        <f>COUNTIF('TUẦN 27-28'!$T$5:$T$445,'KT PHÒNG'!A39)</f>
        <v>0</v>
      </c>
      <c r="O39" s="5">
        <f>COUNTIF('TUẦN 27-28'!$U$8:$U$317,'KT PHÒNG'!A39)</f>
        <v>0</v>
      </c>
      <c r="P39" s="5">
        <f>COUNTIF('TUẦN 27-28'!$V$5:$V$445,'KT PHÒNG'!A39)</f>
        <v>0</v>
      </c>
      <c r="Q39" s="5">
        <f>COUNTIF('TUẦN 27-28'!$W$5:$W$445,'KT PHÒNG'!A39)</f>
        <v>0</v>
      </c>
      <c r="R39" s="5">
        <f>COUNTIF('TUẦN 27-28'!$X$5:$X$445,'KT PHÒNG'!A39)</f>
        <v>0</v>
      </c>
      <c r="S39" s="5">
        <f>COUNTIF('TUẦN 27-28'!Y5:Y477,'KT PHÒNG'!A39)</f>
        <v>0</v>
      </c>
      <c r="T39" s="5">
        <f>COUNTIF('TUẦN 27-28'!$Z$5:$Z$445,'KT PHÒNG'!A39)</f>
        <v>0</v>
      </c>
      <c r="U39" s="5">
        <f>COUNTIF('TUẦN 27-28'!$AA$5:$AA$445,'KT PHÒNG'!A39)</f>
        <v>0</v>
      </c>
      <c r="V39" s="5">
        <f>COUNTIF('TUẦN 27-28'!AB5:AB477,'KT PHÒNG'!$A$5)</f>
        <v>0</v>
      </c>
    </row>
    <row r="40" spans="1:24">
      <c r="A40" s="4">
        <v>301</v>
      </c>
      <c r="B40" s="5">
        <f>COUNTIF('TUẦN 27-28'!$H$6:$H$445,'KT PHÒNG'!A40)</f>
        <v>0</v>
      </c>
      <c r="C40" s="5">
        <f>COUNTIF('TUẦN 27-28'!$I$6:$I$445,'KT PHÒNG'!A40)</f>
        <v>0</v>
      </c>
      <c r="D40" s="5">
        <f>COUNTIF('TUẦN 27-28'!$J$6:$J$445,'KT PHÒNG'!A40)</f>
        <v>0</v>
      </c>
      <c r="E40" s="5">
        <f>COUNTIF('TUẦN 27-28'!$K$6:$K$445,'KT PHÒNG'!A40)</f>
        <v>0</v>
      </c>
      <c r="F40" s="5">
        <f>COUNTIF('TUẦN 27-28'!$L$6:$L$445,'KT PHÒNG'!A40)</f>
        <v>0</v>
      </c>
      <c r="G40" s="5">
        <f>COUNTIF('TUẦN 27-28'!$M$6:$M$445,'KT PHÒNG'!A40)</f>
        <v>0</v>
      </c>
      <c r="H40" s="5">
        <f>COUNTIF('TUẦN 27-28'!$N$6:$N$445,'KT PHÒNG'!A40)</f>
        <v>0</v>
      </c>
      <c r="I40" s="5">
        <f>COUNTIF('TUẦN 27-28'!$O$5:$O$445,'KT PHÒNG'!A40)</f>
        <v>0</v>
      </c>
      <c r="J40" s="5">
        <f>COUNTIF('TUẦN 27-28'!$P$8:$P$303,'KT PHÒNG'!A40)</f>
        <v>0</v>
      </c>
      <c r="K40" s="5">
        <f>COUNTIF('TUẦN 27-28'!$Q$5:$Q$445,'KT PHÒNG'!A40)</f>
        <v>0</v>
      </c>
      <c r="L40" s="5">
        <f>COUNTIF('TUẦN 27-28'!$R$5:$R$445,'KT PHÒNG'!A40)</f>
        <v>0</v>
      </c>
      <c r="M40" s="5">
        <f>COUNTIF('TUẦN 27-28'!$S$5:$S$445,'KT PHÒNG'!A40)</f>
        <v>0</v>
      </c>
      <c r="N40" s="5">
        <f>COUNTIF('TUẦN 27-28'!$T$5:$T$445,'KT PHÒNG'!A40)</f>
        <v>0</v>
      </c>
      <c r="O40" s="5">
        <f>COUNTIF('TUẦN 27-28'!$U$8:$U$317,'KT PHÒNG'!A40)</f>
        <v>0</v>
      </c>
      <c r="P40" s="5">
        <f>COUNTIF('TUẦN 27-28'!$V$5:$V$445,'KT PHÒNG'!A40)</f>
        <v>0</v>
      </c>
      <c r="Q40" s="5">
        <f>COUNTIF('TUẦN 27-28'!$W$5:$W$445,'KT PHÒNG'!A40)</f>
        <v>0</v>
      </c>
      <c r="R40" s="5">
        <f>COUNTIF('TUẦN 27-28'!$X$5:$X$445,'KT PHÒNG'!A40)</f>
        <v>0</v>
      </c>
      <c r="S40" s="5">
        <f>COUNTIF('TUẦN 27-28'!Y5:Y478,'KT PHÒNG'!A40)</f>
        <v>0</v>
      </c>
      <c r="T40" s="5">
        <f>COUNTIF('TUẦN 27-28'!$Z$5:$Z$445,'KT PHÒNG'!A40)</f>
        <v>0</v>
      </c>
      <c r="U40" s="5">
        <f>COUNTIF('TUẦN 27-28'!$AA$5:$AA$445,'KT PHÒNG'!A40)</f>
        <v>0</v>
      </c>
      <c r="V40" s="5">
        <f>COUNTIF('TUẦN 27-28'!AB5:AB478,'KT PHÒNG'!$A$5)</f>
        <v>0</v>
      </c>
    </row>
    <row r="41" spans="1:24" ht="25.5" customHeight="1">
      <c r="A41" s="4" t="s">
        <v>132</v>
      </c>
      <c r="B41" s="5">
        <f>COUNTIF('TUẦN 27-28'!$H$6:$H$445,'KT PHÒNG'!A41)</f>
        <v>1</v>
      </c>
      <c r="C41" s="5">
        <f>COUNTIF('TUẦN 27-28'!$I$6:$I$445,'KT PHÒNG'!A41)</f>
        <v>1</v>
      </c>
      <c r="D41" s="5">
        <f>COUNTIF('TUẦN 27-28'!$J$6:$J$445,'KT PHÒNG'!A41)</f>
        <v>1</v>
      </c>
      <c r="E41" s="5">
        <f>COUNTIF('TUẦN 27-28'!$K$6:$K$445,'KT PHÒNG'!A41)</f>
        <v>1</v>
      </c>
      <c r="F41" s="5">
        <f>COUNTIF('TUẦN 27-28'!$L$6:$L$445,'KT PHÒNG'!A41)</f>
        <v>0</v>
      </c>
      <c r="G41" s="5">
        <f>COUNTIF('TUẦN 27-28'!$M$6:$M$445,'KT PHÒNG'!A41)</f>
        <v>0</v>
      </c>
      <c r="H41" s="5">
        <f>COUNTIF('TUẦN 27-28'!$N$6:$N$445,'KT PHÒNG'!A41)</f>
        <v>0</v>
      </c>
      <c r="I41" s="5">
        <f>COUNTIF('TUẦN 27-28'!$O$5:$O$445,'KT PHÒNG'!A41)</f>
        <v>1</v>
      </c>
      <c r="J41" s="5">
        <f>COUNTIF('TUẦN 27-28'!$P$8:$P$303,'KT PHÒNG'!A41)</f>
        <v>0</v>
      </c>
      <c r="K41" s="5">
        <f>COUNTIF('TUẦN 27-28'!$Q$5:$Q$445,'KT PHÒNG'!A41)</f>
        <v>1</v>
      </c>
      <c r="L41" s="5">
        <f>COUNTIF('TUẦN 27-28'!$R$5:$R$445,'KT PHÒNG'!A41)</f>
        <v>1</v>
      </c>
      <c r="M41" s="5">
        <f>COUNTIF('TUẦN 27-28'!$S$5:$S$445,'KT PHÒNG'!A41)</f>
        <v>2</v>
      </c>
      <c r="N41" s="5">
        <f>COUNTIF('TUẦN 27-28'!$T$5:$T$445,'KT PHÒNG'!A41)</f>
        <v>0</v>
      </c>
      <c r="O41" s="5">
        <f>COUNTIF('TUẦN 27-28'!$U$8:$U$317,'KT PHÒNG'!A41)</f>
        <v>0</v>
      </c>
      <c r="P41" s="5">
        <f>COUNTIF('TUẦN 27-28'!$V$5:$V$445,'KT PHÒNG'!A41)</f>
        <v>0</v>
      </c>
      <c r="Q41" s="5">
        <f>COUNTIF('TUẦN 27-28'!$W$5:$W$445,'KT PHÒNG'!A41)</f>
        <v>1</v>
      </c>
      <c r="R41" s="5">
        <f>COUNTIF('TUẦN 27-28'!$X$5:$X$445,'KT PHÒNG'!A41)</f>
        <v>1</v>
      </c>
      <c r="S41" s="5">
        <f>COUNTIF('TUẦN 27-28'!Y5:Y479,'KT PHÒNG'!A41)</f>
        <v>1</v>
      </c>
      <c r="T41" s="5">
        <f>COUNTIF('TUẦN 27-28'!$Z$5:$Z$445,'KT PHÒNG'!A41)</f>
        <v>0</v>
      </c>
      <c r="U41" s="5">
        <f>COUNTIF('TUẦN 27-28'!$AA$5:$AA$445,'KT PHÒNG'!A41)</f>
        <v>0</v>
      </c>
      <c r="V41" s="5">
        <f>COUNTIF('TUẦN 27-28'!AB5:AB479,'KT PHÒNG'!$A$5)</f>
        <v>0</v>
      </c>
    </row>
    <row r="42" spans="1:24" ht="24" customHeight="1">
      <c r="A42" s="4" t="s">
        <v>233</v>
      </c>
      <c r="B42" s="5">
        <f>COUNTIF('TUẦN 27-28'!$H$6:$H$445,'KT PHÒNG'!A42)</f>
        <v>1</v>
      </c>
      <c r="C42" s="5">
        <f>COUNTIF('TUẦN 27-28'!$I$6:$I$445,'KT PHÒNG'!A42)</f>
        <v>1</v>
      </c>
      <c r="D42" s="5">
        <f>COUNTIF('TUẦN 27-28'!$J$6:$J$445,'KT PHÒNG'!A42)</f>
        <v>1</v>
      </c>
      <c r="E42" s="5">
        <f>COUNTIF('TUẦN 27-28'!$K$6:$K$445,'KT PHÒNG'!A42)</f>
        <v>1</v>
      </c>
      <c r="F42" s="5">
        <f>COUNTIF('TUẦN 27-28'!$L$6:$L$445,'KT PHÒNG'!A42)</f>
        <v>0</v>
      </c>
      <c r="G42" s="5">
        <f>COUNTIF('TUẦN 27-28'!$M$6:$M$445,'KT PHÒNG'!A42)</f>
        <v>0</v>
      </c>
      <c r="H42" s="5">
        <f>COUNTIF('TUẦN 27-28'!$N$6:$N$445,'KT PHÒNG'!A42)</f>
        <v>0</v>
      </c>
      <c r="I42" s="5">
        <f>COUNTIF('TUẦN 27-28'!$O$5:$O$445,'KT PHÒNG'!A42)</f>
        <v>1</v>
      </c>
      <c r="J42" s="5">
        <f>COUNTIF('TUẦN 27-28'!$P$8:$P$303,'KT PHÒNG'!A42)</f>
        <v>1</v>
      </c>
      <c r="K42" s="5">
        <f>COUNTIF('TUẦN 27-28'!$Q$5:$Q$445,'KT PHÒNG'!A42)</f>
        <v>1</v>
      </c>
      <c r="L42" s="5">
        <f>COUNTIF('TUẦN 27-28'!$R$5:$R$445,'KT PHÒNG'!A42)</f>
        <v>1</v>
      </c>
      <c r="M42" s="5">
        <f>COUNTIF('TUẦN 27-28'!$S$5:$S$445,'KT PHÒNG'!A42)</f>
        <v>1</v>
      </c>
      <c r="N42" s="5">
        <f>COUNTIF('TUẦN 27-28'!$T$5:$T$445,'KT PHÒNG'!A42)</f>
        <v>0</v>
      </c>
      <c r="O42" s="5">
        <f>COUNTIF('TUẦN 27-28'!$U$8:$U$317,'KT PHÒNG'!A42)</f>
        <v>0</v>
      </c>
      <c r="P42" s="5">
        <f>COUNTIF('TUẦN 27-28'!$V$5:$V$445,'KT PHÒNG'!A42)</f>
        <v>2</v>
      </c>
      <c r="Q42" s="5">
        <f>COUNTIF('TUẦN 27-28'!$W$5:$W$445,'KT PHÒNG'!A42)</f>
        <v>0</v>
      </c>
      <c r="R42" s="5">
        <f>COUNTIF('TUẦN 27-28'!$X$5:$X$445,'KT PHÒNG'!A42)</f>
        <v>1</v>
      </c>
      <c r="S42" s="5">
        <f>COUNTIF('TUẦN 27-28'!Y5:Y480,'KT PHÒNG'!A42)</f>
        <v>1</v>
      </c>
      <c r="T42" s="5">
        <f>COUNTIF('TUẦN 27-28'!$Z$5:$Z$445,'KT PHÒNG'!A42)</f>
        <v>1</v>
      </c>
      <c r="U42" s="5">
        <f>COUNTIF('TUẦN 27-28'!$AA$5:$AA$445,'KT PHÒNG'!A42)</f>
        <v>0</v>
      </c>
      <c r="V42" s="5">
        <f>COUNTIF('TUẦN 27-28'!AB5:AB480,'KT PHÒNG'!$A$5)</f>
        <v>0</v>
      </c>
    </row>
    <row r="43" spans="1:24" ht="21.75" customHeight="1">
      <c r="A43" s="4" t="s">
        <v>189</v>
      </c>
      <c r="B43" s="5">
        <f>COUNTIF('TUẦN 27-28'!$H$6:$H$445,'KT PHÒNG'!A43)</f>
        <v>1</v>
      </c>
      <c r="C43" s="5">
        <f>COUNTIF('TUẦN 27-28'!$I$6:$I$445,'KT PHÒNG'!A43)</f>
        <v>1</v>
      </c>
      <c r="D43" s="5">
        <f>COUNTIF('TUẦN 27-28'!$J$6:$J$445,'KT PHÒNG'!A43)</f>
        <v>1</v>
      </c>
      <c r="E43" s="5">
        <f>COUNTIF('TUẦN 27-28'!$K$6:$K$445,'KT PHÒNG'!A43)</f>
        <v>0</v>
      </c>
      <c r="F43" s="5">
        <f>COUNTIF('TUẦN 27-28'!$L$6:$L$445,'KT PHÒNG'!A43)</f>
        <v>0</v>
      </c>
      <c r="G43" s="5">
        <f>COUNTIF('TUẦN 27-28'!$M$6:$M$445,'KT PHÒNG'!A43)</f>
        <v>0</v>
      </c>
      <c r="H43" s="5">
        <f>COUNTIF('TUẦN 27-28'!$N$6:$N$445,'KT PHÒNG'!A43)</f>
        <v>0</v>
      </c>
      <c r="I43" s="5">
        <f>COUNTIF('TUẦN 27-28'!$O$5:$O$445,'KT PHÒNG'!A43)</f>
        <v>1</v>
      </c>
      <c r="J43" s="5">
        <f>COUNTIF('TUẦN 27-28'!$P$8:$P$303,'KT PHÒNG'!A43)</f>
        <v>1</v>
      </c>
      <c r="K43" s="5">
        <f>COUNTIF('TUẦN 27-28'!$Q$5:$Q$445,'KT PHÒNG'!A43)</f>
        <v>1</v>
      </c>
      <c r="L43" s="5">
        <f>COUNTIF('TUẦN 27-28'!$R$5:$R$445,'KT PHÒNG'!A43)</f>
        <v>0</v>
      </c>
      <c r="M43" s="5">
        <f>COUNTIF('TUẦN 27-28'!$S$5:$S$445,'KT PHÒNG'!A43)</f>
        <v>0</v>
      </c>
      <c r="N43" s="5">
        <f>COUNTIF('TUẦN 27-28'!$T$5:$T$445,'KT PHÒNG'!A43)</f>
        <v>0</v>
      </c>
      <c r="O43" s="5">
        <f>COUNTIF('TUẦN 27-28'!$U$8:$U$317,'KT PHÒNG'!A43)</f>
        <v>0</v>
      </c>
      <c r="P43" s="5">
        <f>COUNTIF('TUẦN 27-28'!$V$5:$V$445,'KT PHÒNG'!A43)</f>
        <v>1</v>
      </c>
      <c r="Q43" s="5">
        <f>COUNTIF('TUẦN 27-28'!$W$5:$W$445,'KT PHÒNG'!A43)</f>
        <v>1</v>
      </c>
      <c r="R43" s="5">
        <f>COUNTIF('TUẦN 27-28'!$X$5:$X$445,'KT PHÒNG'!A43)</f>
        <v>1</v>
      </c>
      <c r="S43" s="5">
        <f>COUNTIF('TUẦN 27-28'!Y6:Y481,'KT PHÒNG'!A43)</f>
        <v>0</v>
      </c>
      <c r="T43" s="5">
        <f>COUNTIF('TUẦN 27-28'!$Z$5:$Z$445,'KT PHÒNG'!A43)</f>
        <v>2</v>
      </c>
      <c r="U43" s="5">
        <f>COUNTIF('TUẦN 27-28'!$AA$5:$AA$445,'KT PHÒNG'!A43)</f>
        <v>0</v>
      </c>
      <c r="V43" s="5">
        <f>COUNTIF('TUẦN 27-28'!AB6:AB481,'KT PHÒNG'!$A$5)</f>
        <v>0</v>
      </c>
    </row>
    <row r="44" spans="1:24" ht="21.75" customHeight="1">
      <c r="A44" s="4" t="s">
        <v>69</v>
      </c>
      <c r="B44" s="5">
        <f>COUNTIF('TUẦN 27-28'!$H$6:$H$445,'KT PHÒNG'!A44)</f>
        <v>0</v>
      </c>
      <c r="C44" s="5">
        <f>COUNTIF('TUẦN 27-28'!$I$6:$I$445,'KT PHÒNG'!A44)</f>
        <v>0</v>
      </c>
      <c r="D44" s="5">
        <f>COUNTIF('TUẦN 27-28'!$J$6:$J$445,'KT PHÒNG'!A44)</f>
        <v>0</v>
      </c>
      <c r="E44" s="5">
        <f>COUNTIF('TUẦN 27-28'!$K$6:$K$445,'KT PHÒNG'!A44)</f>
        <v>0</v>
      </c>
      <c r="F44" s="5">
        <f>COUNTIF('TUẦN 27-28'!$L$6:$L$445,'KT PHÒNG'!A44)</f>
        <v>0</v>
      </c>
      <c r="G44" s="5">
        <f>COUNTIF('TUẦN 27-28'!$M$6:$M$445,'KT PHÒNG'!A44)</f>
        <v>0</v>
      </c>
      <c r="H44" s="5">
        <f>COUNTIF('TUẦN 27-28'!$N$6:$N$445,'KT PHÒNG'!A44)</f>
        <v>0</v>
      </c>
      <c r="I44" s="5">
        <f>COUNTIF('TUẦN 27-28'!$O$5:$O$445,'KT PHÒNG'!A44)</f>
        <v>0</v>
      </c>
      <c r="J44" s="5">
        <f>COUNTIF('TUẦN 27-28'!$P$8:$P$303,'KT PHÒNG'!A44)</f>
        <v>0</v>
      </c>
      <c r="K44" s="5">
        <f>COUNTIF('TUẦN 27-28'!$Q$5:$Q$445,'KT PHÒNG'!A44)</f>
        <v>0</v>
      </c>
      <c r="L44" s="5">
        <f>COUNTIF('TUẦN 27-28'!$R$5:$R$445,'KT PHÒNG'!A44)</f>
        <v>0</v>
      </c>
      <c r="M44" s="5">
        <f>COUNTIF('TUẦN 27-28'!$S$5:$S$445,'KT PHÒNG'!A44)</f>
        <v>0</v>
      </c>
      <c r="N44" s="5">
        <f>COUNTIF('TUẦN 27-28'!$T$5:$T$445,'KT PHÒNG'!A44)</f>
        <v>0</v>
      </c>
      <c r="O44" s="5">
        <f>COUNTIF('TUẦN 27-28'!$U$8:$U$317,'KT PHÒNG'!A44)</f>
        <v>0</v>
      </c>
      <c r="P44" s="5">
        <f>COUNTIF('TUẦN 27-28'!$V$5:$V$445,'KT PHÒNG'!A44)</f>
        <v>0</v>
      </c>
      <c r="Q44" s="5">
        <f>COUNTIF('TUẦN 27-28'!$W$5:$W$445,'KT PHÒNG'!A44)</f>
        <v>0</v>
      </c>
      <c r="R44" s="5">
        <f>COUNTIF('TUẦN 27-28'!$X$5:$X$445,'KT PHÒNG'!A44)</f>
        <v>0</v>
      </c>
      <c r="S44" s="5">
        <f>COUNTIF('TUẦN 27-28'!Y7:Y482,'KT PHÒNG'!A44)</f>
        <v>0</v>
      </c>
      <c r="T44" s="5">
        <f>COUNTIF('TUẦN 27-28'!$Z$5:$Z$445,'KT PHÒNG'!A44)</f>
        <v>0</v>
      </c>
      <c r="U44" s="5">
        <f>COUNTIF('TUẦN 27-28'!$AA$5:$AA$445,'KT PHÒNG'!A44)</f>
        <v>0</v>
      </c>
      <c r="V44" s="5">
        <f>COUNTIF('TUẦN 27-28'!AB7:AB482,'KT PHÒNG'!$A$5)</f>
        <v>0</v>
      </c>
    </row>
    <row r="45" spans="1:24" ht="22.5" customHeight="1">
      <c r="A45" s="4" t="s">
        <v>138</v>
      </c>
      <c r="B45" s="5">
        <f>COUNTIF('TUẦN 27-28'!$H$6:$H$445,'KT PHÒNG'!A45)</f>
        <v>1</v>
      </c>
      <c r="C45" s="5">
        <f>COUNTIF('TUẦN 27-28'!$I$6:$I$445,'KT PHÒNG'!A45)</f>
        <v>1</v>
      </c>
      <c r="D45" s="5">
        <f>COUNTIF('TUẦN 27-28'!$J$6:$J$445,'KT PHÒNG'!A45)</f>
        <v>1</v>
      </c>
      <c r="E45" s="5">
        <f>COUNTIF('TUẦN 27-28'!$K$6:$K$445,'KT PHÒNG'!A45)</f>
        <v>0</v>
      </c>
      <c r="F45" s="5">
        <f>COUNTIF('TUẦN 27-28'!$L$6:$L$445,'KT PHÒNG'!A45)</f>
        <v>1</v>
      </c>
      <c r="G45" s="5">
        <f>COUNTIF('TUẦN 27-28'!$M$6:$M$445,'KT PHÒNG'!A45)</f>
        <v>0</v>
      </c>
      <c r="H45" s="5">
        <f>COUNTIF('TUẦN 27-28'!$N$6:$N$445,'KT PHÒNG'!A45)</f>
        <v>0</v>
      </c>
      <c r="I45" s="5">
        <f>COUNTIF('TUẦN 27-28'!$O$5:$O$445,'KT PHÒNG'!A45)</f>
        <v>0</v>
      </c>
      <c r="J45" s="5">
        <f>COUNTIF('TUẦN 27-28'!$P$8:$P$303,'KT PHÒNG'!A45)</f>
        <v>0</v>
      </c>
      <c r="K45" s="5">
        <f>COUNTIF('TUẦN 27-28'!$Q$5:$Q$445,'KT PHÒNG'!A45)</f>
        <v>0</v>
      </c>
      <c r="L45" s="5">
        <f>COUNTIF('TUẦN 27-28'!$R$5:$R$445,'KT PHÒNG'!A45)</f>
        <v>0</v>
      </c>
      <c r="M45" s="5">
        <f>COUNTIF('TUẦN 27-28'!$S$5:$S$445,'KT PHÒNG'!A45)</f>
        <v>0</v>
      </c>
      <c r="N45" s="5">
        <f>COUNTIF('TUẦN 27-28'!$T$5:$T$445,'KT PHÒNG'!A45)</f>
        <v>0</v>
      </c>
      <c r="O45" s="5">
        <f>COUNTIF('TUẦN 27-28'!$U$8:$U$317,'KT PHÒNG'!A45)</f>
        <v>0</v>
      </c>
      <c r="P45" s="5">
        <f>COUNTIF('TUẦN 27-28'!$V$5:$V$445,'KT PHÒNG'!A45)</f>
        <v>1</v>
      </c>
      <c r="Q45" s="5">
        <f>COUNTIF('TUẦN 27-28'!$W$5:$W$445,'KT PHÒNG'!A45)</f>
        <v>1</v>
      </c>
      <c r="R45" s="5">
        <f>COUNTIF('TUẦN 27-28'!$X$5:$X$445,'KT PHÒNG'!A45)</f>
        <v>1</v>
      </c>
      <c r="S45" s="5">
        <f>COUNTIF('TUẦN 27-28'!Y5:Y481,'KT PHÒNG'!A45)</f>
        <v>1</v>
      </c>
      <c r="T45" s="5">
        <f>COUNTIF('TUẦN 27-28'!$Z$5:$Z$445,'KT PHÒNG'!A45)</f>
        <v>1</v>
      </c>
      <c r="U45" s="5">
        <f>COUNTIF('TUẦN 27-28'!$AA$5:$AA$445,'KT PHÒNG'!A45)</f>
        <v>0</v>
      </c>
      <c r="V45" s="5">
        <f>COUNTIF('TUẦN 27-28'!AB5:AB481,'KT PHÒNG'!$A$5)</f>
        <v>0</v>
      </c>
      <c r="W45" s="3" t="s">
        <v>468</v>
      </c>
    </row>
    <row r="46" spans="1:24" ht="26.25" customHeight="1">
      <c r="A46" s="4" t="s">
        <v>234</v>
      </c>
      <c r="B46" s="5">
        <f>COUNTIF('TUẦN 27-28'!$H$6:$H$445,'KT PHÒNG'!A46)</f>
        <v>0</v>
      </c>
      <c r="C46" s="5">
        <f>COUNTIF('TUẦN 27-28'!$I$6:$I$445,'KT PHÒNG'!A46)</f>
        <v>0</v>
      </c>
      <c r="D46" s="5">
        <f>COUNTIF('TUẦN 27-28'!$J$6:$J$445,'KT PHÒNG'!A46)</f>
        <v>0</v>
      </c>
      <c r="E46" s="5">
        <f>COUNTIF('TUẦN 27-28'!$K$6:$K$445,'KT PHÒNG'!A46)</f>
        <v>0</v>
      </c>
      <c r="F46" s="5">
        <f>COUNTIF('TUẦN 27-28'!$L$6:$L$445,'KT PHÒNG'!A46)</f>
        <v>0</v>
      </c>
      <c r="G46" s="5">
        <f>COUNTIF('TUẦN 27-28'!$M$6:$M$445,'KT PHÒNG'!A46)</f>
        <v>0</v>
      </c>
      <c r="H46" s="5">
        <f>COUNTIF('TUẦN 27-28'!$N$6:$N$445,'KT PHÒNG'!A46)</f>
        <v>0</v>
      </c>
      <c r="I46" s="5">
        <f>COUNTIF('TUẦN 27-28'!$O$5:$O$445,'KT PHÒNG'!A46)</f>
        <v>0</v>
      </c>
      <c r="J46" s="5">
        <f>COUNTIF('TUẦN 27-28'!$P$8:$P$303,'KT PHÒNG'!A46)</f>
        <v>0</v>
      </c>
      <c r="K46" s="5">
        <f>COUNTIF('TUẦN 27-28'!$Q$5:$Q$445,'KT PHÒNG'!A46)</f>
        <v>0</v>
      </c>
      <c r="L46" s="5">
        <f>COUNTIF('TUẦN 27-28'!$R$5:$R$445,'KT PHÒNG'!A46)</f>
        <v>0</v>
      </c>
      <c r="M46" s="5">
        <f>COUNTIF('TUẦN 27-28'!$S$5:$S$445,'KT PHÒNG'!A46)</f>
        <v>0</v>
      </c>
      <c r="N46" s="5">
        <f>COUNTIF('TUẦN 27-28'!$T$5:$T$445,'KT PHÒNG'!A46)</f>
        <v>0</v>
      </c>
      <c r="O46" s="5">
        <f>COUNTIF('TUẦN 27-28'!$U$8:$U$317,'KT PHÒNG'!A46)</f>
        <v>0</v>
      </c>
      <c r="P46" s="5">
        <f>COUNTIF('TUẦN 27-28'!$V$5:$V$445,'KT PHÒNG'!A46)</f>
        <v>0</v>
      </c>
      <c r="Q46" s="5">
        <f>COUNTIF('TUẦN 27-28'!$W$5:$W$445,'KT PHÒNG'!A46)</f>
        <v>0</v>
      </c>
      <c r="R46" s="5">
        <f>COUNTIF('TUẦN 27-28'!$X$5:$X$445,'KT PHÒNG'!A46)</f>
        <v>0</v>
      </c>
      <c r="S46" s="5">
        <f>COUNTIF('TUẦN 27-28'!Y5:Y482,'KT PHÒNG'!A46)</f>
        <v>0</v>
      </c>
      <c r="T46" s="5">
        <f>COUNTIF('TUẦN 27-28'!$Z$5:$Z$445,'KT PHÒNG'!A46)</f>
        <v>0</v>
      </c>
      <c r="U46" s="5">
        <f>COUNTIF('TUẦN 27-28'!$AA$5:$AA$445,'KT PHÒNG'!A46)</f>
        <v>0</v>
      </c>
      <c r="V46" s="5">
        <f>COUNTIF('TUẦN 27-28'!AB5:AB482,'KT PHÒNG'!$A$5)</f>
        <v>0</v>
      </c>
    </row>
    <row r="47" spans="1:24" ht="24.75" customHeight="1">
      <c r="A47" s="4" t="s">
        <v>113</v>
      </c>
      <c r="B47" s="5">
        <f>COUNTIF('TUẦN 27-28'!$H$6:$H$445,'KT PHÒNG'!A47)</f>
        <v>0</v>
      </c>
      <c r="C47" s="5">
        <f>COUNTIF('TUẦN 27-28'!$I$6:$I$445,'KT PHÒNG'!A47)</f>
        <v>0</v>
      </c>
      <c r="D47" s="5">
        <f>COUNTIF('TUẦN 27-28'!$J$6:$J$445,'KT PHÒNG'!A47)</f>
        <v>1</v>
      </c>
      <c r="E47" s="5">
        <f>COUNTIF('TUẦN 27-28'!$K$6:$K$445,'KT PHÒNG'!A47)</f>
        <v>1</v>
      </c>
      <c r="F47" s="5">
        <f>COUNTIF('TUẦN 27-28'!$L$6:$L$445,'KT PHÒNG'!A47)</f>
        <v>1</v>
      </c>
      <c r="G47" s="5">
        <f>COUNTIF('TUẦN 27-28'!$M$6:$M$445,'KT PHÒNG'!A47)</f>
        <v>0</v>
      </c>
      <c r="H47" s="5">
        <f>COUNTIF('TUẦN 27-28'!$N$6:$N$445,'KT PHÒNG'!A47)</f>
        <v>0</v>
      </c>
      <c r="I47" s="5">
        <f>COUNTIF('TUẦN 27-28'!$O$5:$O$445,'KT PHÒNG'!A47)</f>
        <v>1</v>
      </c>
      <c r="J47" s="5">
        <f>COUNTIF('TUẦN 27-28'!$P$8:$P$303,'KT PHÒNG'!A47)</f>
        <v>1</v>
      </c>
      <c r="K47" s="5">
        <f>COUNTIF('TUẦN 27-28'!$Q$5:$Q$445,'KT PHÒNG'!A47)</f>
        <v>1</v>
      </c>
      <c r="L47" s="5">
        <f>COUNTIF('TUẦN 27-28'!$R$5:$R$445,'KT PHÒNG'!A47)</f>
        <v>0</v>
      </c>
      <c r="M47" s="5">
        <f>COUNTIF('TUẦN 27-28'!$S$5:$S$445,'KT PHÒNG'!A47)</f>
        <v>0</v>
      </c>
      <c r="N47" s="5">
        <f>COUNTIF('TUẦN 27-28'!$T$5:$T$445,'KT PHÒNG'!A47)</f>
        <v>0</v>
      </c>
      <c r="O47" s="5">
        <f>COUNTIF('TUẦN 27-28'!$U$8:$U$317,'KT PHÒNG'!A47)</f>
        <v>0</v>
      </c>
      <c r="P47" s="5">
        <f>COUNTIF('TUẦN 27-28'!$V$5:$V$445,'KT PHÒNG'!A47)</f>
        <v>1</v>
      </c>
      <c r="Q47" s="5">
        <f>COUNTIF('TUẦN 27-28'!$W$5:$W$445,'KT PHÒNG'!A47)</f>
        <v>1</v>
      </c>
      <c r="R47" s="5">
        <f>COUNTIF('TUẦN 27-28'!$X$5:$X$445,'KT PHÒNG'!A47)</f>
        <v>1</v>
      </c>
      <c r="S47" s="5">
        <f>COUNTIF('TUẦN 27-28'!Y5:Y483,'KT PHÒNG'!A47)</f>
        <v>0</v>
      </c>
      <c r="T47" s="5">
        <f>COUNTIF('TUẦN 27-28'!$Z$5:$Z$445,'KT PHÒNG'!A47)</f>
        <v>2</v>
      </c>
      <c r="U47" s="5">
        <f>COUNTIF('TUẦN 27-28'!$AA$5:$AA$445,'KT PHÒNG'!A47)</f>
        <v>0</v>
      </c>
      <c r="V47" s="5">
        <f>COUNTIF('TUẦN 27-28'!AB5:AB483,'KT PHÒNG'!$A$5)</f>
        <v>0</v>
      </c>
    </row>
    <row r="48" spans="1:24" ht="24.75" customHeight="1">
      <c r="A48" s="4" t="s">
        <v>235</v>
      </c>
      <c r="B48" s="5">
        <f>COUNTIF('TUẦN 27-28'!$H$6:$H$445,'KT PHÒNG'!A48)</f>
        <v>0</v>
      </c>
      <c r="C48" s="5">
        <f>COUNTIF('TUẦN 27-28'!$I$6:$I$445,'KT PHÒNG'!A48)</f>
        <v>0</v>
      </c>
      <c r="D48" s="5">
        <f>COUNTIF('TUẦN 27-28'!$J$6:$J$445,'KT PHÒNG'!A48)</f>
        <v>0</v>
      </c>
      <c r="E48" s="5">
        <f>COUNTIF('TUẦN 27-28'!$K$6:$K$445,'KT PHÒNG'!A48)</f>
        <v>0</v>
      </c>
      <c r="F48" s="5">
        <f>COUNTIF('TUẦN 27-28'!$L$6:$L$445,'KT PHÒNG'!A48)</f>
        <v>0</v>
      </c>
      <c r="G48" s="5">
        <f>COUNTIF('TUẦN 27-28'!$M$6:$M$445,'KT PHÒNG'!A48)</f>
        <v>0</v>
      </c>
      <c r="H48" s="5">
        <f>COUNTIF('TUẦN 27-28'!$N$6:$N$445,'KT PHÒNG'!A48)</f>
        <v>0</v>
      </c>
      <c r="I48" s="5">
        <f>COUNTIF('TUẦN 27-28'!$O$5:$O$445,'KT PHÒNG'!A48)</f>
        <v>0</v>
      </c>
      <c r="J48" s="5">
        <f>COUNTIF('TUẦN 27-28'!$P$8:$P$303,'KT PHÒNG'!A48)</f>
        <v>0</v>
      </c>
      <c r="K48" s="5">
        <f>COUNTIF('TUẦN 27-28'!$Q$5:$Q$445,'KT PHÒNG'!A48)</f>
        <v>0</v>
      </c>
      <c r="L48" s="5">
        <f>COUNTIF('TUẦN 27-28'!$R$5:$R$445,'KT PHÒNG'!A48)</f>
        <v>0</v>
      </c>
      <c r="M48" s="5">
        <f>COUNTIF('TUẦN 27-28'!$S$5:$S$445,'KT PHÒNG'!A48)</f>
        <v>0</v>
      </c>
      <c r="N48" s="5">
        <f>COUNTIF('TUẦN 27-28'!$T$5:$T$445,'KT PHÒNG'!A48)</f>
        <v>0</v>
      </c>
      <c r="O48" s="5">
        <f>COUNTIF('TUẦN 27-28'!$U$8:$U$317,'KT PHÒNG'!A48)</f>
        <v>0</v>
      </c>
      <c r="P48" s="5">
        <f>COUNTIF('TUẦN 27-28'!$V$5:$V$445,'KT PHÒNG'!A48)</f>
        <v>0</v>
      </c>
      <c r="Q48" s="5">
        <f>COUNTIF('TUẦN 27-28'!$W$5:$W$445,'KT PHÒNG'!A48)</f>
        <v>0</v>
      </c>
      <c r="R48" s="5">
        <f>COUNTIF('TUẦN 27-28'!$X$5:$X$445,'KT PHÒNG'!A48)</f>
        <v>0</v>
      </c>
      <c r="S48" s="5">
        <f>COUNTIF('TUẦN 27-28'!Y5:Y484,'KT PHÒNG'!A48)</f>
        <v>0</v>
      </c>
      <c r="T48" s="5">
        <f>COUNTIF('TUẦN 27-28'!$Z$5:$Z$445,'KT PHÒNG'!A48)</f>
        <v>0</v>
      </c>
      <c r="U48" s="5">
        <f>COUNTIF('TUẦN 27-28'!$AA$5:$AA$445,'KT PHÒNG'!A48)</f>
        <v>0</v>
      </c>
      <c r="V48" s="5">
        <f>COUNTIF('TUẦN 27-28'!AB5:AB484,'KT PHÒNG'!$A$5)</f>
        <v>0</v>
      </c>
      <c r="X48" s="6"/>
    </row>
    <row r="49" spans="1:23" ht="20.25" customHeight="1">
      <c r="A49" s="4">
        <v>305</v>
      </c>
      <c r="B49" s="5">
        <f>COUNTIF('TUẦN 27-28'!$H$6:$H$445,'KT PHÒNG'!A49)</f>
        <v>0</v>
      </c>
      <c r="C49" s="5">
        <f>COUNTIF('TUẦN 27-28'!$I$6:$I$445,'KT PHÒNG'!A49)</f>
        <v>0</v>
      </c>
      <c r="D49" s="5">
        <f>COUNTIF('TUẦN 27-28'!$J$6:$J$445,'KT PHÒNG'!A49)</f>
        <v>0</v>
      </c>
      <c r="E49" s="5">
        <f>COUNTIF('TUẦN 27-28'!$K$6:$K$445,'KT PHÒNG'!A49)</f>
        <v>0</v>
      </c>
      <c r="F49" s="5">
        <f>COUNTIF('TUẦN 27-28'!$L$6:$L$445,'KT PHÒNG'!A49)</f>
        <v>0</v>
      </c>
      <c r="G49" s="5">
        <f>COUNTIF('TUẦN 27-28'!$M$6:$M$445,'KT PHÒNG'!A49)</f>
        <v>0</v>
      </c>
      <c r="H49" s="5">
        <f>COUNTIF('TUẦN 27-28'!$N$6:$N$445,'KT PHÒNG'!A49)</f>
        <v>0</v>
      </c>
      <c r="I49" s="5">
        <f>COUNTIF('TUẦN 27-28'!$O$5:$O$445,'KT PHÒNG'!A49)</f>
        <v>0</v>
      </c>
      <c r="J49" s="5">
        <f>COUNTIF('TUẦN 27-28'!$P$8:$P$303,'KT PHÒNG'!A49)</f>
        <v>0</v>
      </c>
      <c r="K49" s="5">
        <f>COUNTIF('TUẦN 27-28'!$Q$5:$Q$445,'KT PHÒNG'!A49)</f>
        <v>0</v>
      </c>
      <c r="L49" s="5">
        <f>COUNTIF('TUẦN 27-28'!$R$5:$R$445,'KT PHÒNG'!A49)</f>
        <v>0</v>
      </c>
      <c r="M49" s="5">
        <f>COUNTIF('TUẦN 27-28'!$S$5:$S$445,'KT PHÒNG'!A49)</f>
        <v>0</v>
      </c>
      <c r="N49" s="5">
        <f>COUNTIF('TUẦN 27-28'!$T$5:$T$445,'KT PHÒNG'!A49)</f>
        <v>0</v>
      </c>
      <c r="O49" s="5">
        <f>COUNTIF('TUẦN 27-28'!$U$8:$U$317,'KT PHÒNG'!A49)</f>
        <v>0</v>
      </c>
      <c r="P49" s="5">
        <f>COUNTIF('TUẦN 27-28'!$V$5:$V$445,'KT PHÒNG'!A49)</f>
        <v>0</v>
      </c>
      <c r="Q49" s="5">
        <f>COUNTIF('TUẦN 27-28'!$W$5:$W$445,'KT PHÒNG'!A49)</f>
        <v>0</v>
      </c>
      <c r="R49" s="5">
        <f>COUNTIF('TUẦN 27-28'!$X$5:$X$445,'KT PHÒNG'!A49)</f>
        <v>0</v>
      </c>
      <c r="S49" s="5">
        <f>COUNTIF('TUẦN 27-28'!Y5:Y485,'KT PHÒNG'!A49)</f>
        <v>0</v>
      </c>
      <c r="T49" s="5">
        <f>COUNTIF('TUẦN 27-28'!$Z$5:$Z$445,'KT PHÒNG'!A49)</f>
        <v>0</v>
      </c>
      <c r="U49" s="5">
        <f>COUNTIF('TUẦN 27-28'!$AA$5:$AA$445,'KT PHÒNG'!A49)</f>
        <v>0</v>
      </c>
      <c r="V49" s="5">
        <f>COUNTIF('TUẦN 27-28'!AB5:AB485,'KT PHÒNG'!$A$5)</f>
        <v>0</v>
      </c>
    </row>
    <row r="50" spans="1:23" ht="21.75" customHeight="1">
      <c r="A50" s="4" t="s">
        <v>67</v>
      </c>
      <c r="B50" s="5">
        <f>COUNTIF('TUẦN 27-28'!$H$6:$H$445,'KT PHÒNG'!A50)</f>
        <v>1</v>
      </c>
      <c r="C50" s="5">
        <f>COUNTIF('TUẦN 27-28'!$I$6:$I$445,'KT PHÒNG'!A50)</f>
        <v>1</v>
      </c>
      <c r="D50" s="5">
        <f>COUNTIF('TUẦN 27-28'!$J$6:$J$445,'KT PHÒNG'!A50)</f>
        <v>1</v>
      </c>
      <c r="E50" s="5">
        <f>COUNTIF('TUẦN 27-28'!$K$6:$K$445,'KT PHÒNG'!A50)</f>
        <v>0</v>
      </c>
      <c r="F50" s="5">
        <f>COUNTIF('TUẦN 27-28'!$L$6:$L$445,'KT PHÒNG'!A50)</f>
        <v>2</v>
      </c>
      <c r="G50" s="5">
        <f>COUNTIF('TUẦN 27-28'!$M$6:$M$445,'KT PHÒNG'!A50)</f>
        <v>0</v>
      </c>
      <c r="H50" s="5">
        <f>COUNTIF('TUẦN 27-28'!$N$6:$N$445,'KT PHÒNG'!A50)</f>
        <v>0</v>
      </c>
      <c r="I50" s="5">
        <f>COUNTIF('TUẦN 27-28'!$O$5:$O$445,'KT PHÒNG'!A50)</f>
        <v>1</v>
      </c>
      <c r="J50" s="5">
        <f>COUNTIF('TUẦN 27-28'!$P$8:$P$303,'KT PHÒNG'!A50)</f>
        <v>1</v>
      </c>
      <c r="K50" s="5">
        <f>COUNTIF('TUẦN 27-28'!$Q$5:$Q$445,'KT PHÒNG'!A50)</f>
        <v>1</v>
      </c>
      <c r="L50" s="5">
        <f>COUNTIF('TUẦN 27-28'!$R$5:$R$445,'KT PHÒNG'!A50)</f>
        <v>1</v>
      </c>
      <c r="M50" s="5">
        <f>COUNTIF('TUẦN 27-28'!$S$5:$S$445,'KT PHÒNG'!A50)</f>
        <v>0</v>
      </c>
      <c r="N50" s="5">
        <f>COUNTIF('TUẦN 27-28'!$T$5:$T$445,'KT PHÒNG'!A50)</f>
        <v>0</v>
      </c>
      <c r="O50" s="5">
        <f>COUNTIF('TUẦN 27-28'!$U$8:$U$317,'KT PHÒNG'!A50)</f>
        <v>0</v>
      </c>
      <c r="P50" s="5">
        <f>COUNTIF('TUẦN 27-28'!$V$5:$V$445,'KT PHÒNG'!A50)</f>
        <v>1</v>
      </c>
      <c r="Q50" s="5">
        <f>COUNTIF('TUẦN 27-28'!$W$5:$W$445,'KT PHÒNG'!A50)</f>
        <v>1</v>
      </c>
      <c r="R50" s="5">
        <f>COUNTIF('TUẦN 27-28'!$X$5:$X$445,'KT PHÒNG'!A50)</f>
        <v>1</v>
      </c>
      <c r="S50" s="5">
        <f>COUNTIF('TUẦN 27-28'!Y5:Y486,'KT PHÒNG'!A50)</f>
        <v>0</v>
      </c>
      <c r="T50" s="5">
        <f>COUNTIF('TUẦN 27-28'!$Z$5:$Z$445,'KT PHÒNG'!A50)</f>
        <v>0</v>
      </c>
      <c r="U50" s="5">
        <f>COUNTIF('TUẦN 27-28'!$AA$5:$AA$445,'KT PHÒNG'!A50)</f>
        <v>0</v>
      </c>
      <c r="V50" s="5">
        <f>COUNTIF('TUẦN 27-28'!AB5:AB486,'KT PHÒNG'!$A$5)</f>
        <v>0</v>
      </c>
    </row>
    <row r="51" spans="1:23" ht="19.5" customHeight="1">
      <c r="A51" s="4" t="s">
        <v>68</v>
      </c>
      <c r="B51" s="5">
        <f>COUNTIF('TUẦN 27-28'!$H$6:$H$445,'KT PHÒNG'!A51)</f>
        <v>0</v>
      </c>
      <c r="C51" s="5">
        <f>COUNTIF('TUẦN 27-28'!$I$6:$I$445,'KT PHÒNG'!A51)</f>
        <v>0</v>
      </c>
      <c r="D51" s="5">
        <f>COUNTIF('TUẦN 27-28'!$J$6:$J$445,'KT PHÒNG'!A51)</f>
        <v>0</v>
      </c>
      <c r="E51" s="5">
        <f>COUNTIF('TUẦN 27-28'!$K$6:$K$445,'KT PHÒNG'!A51)</f>
        <v>0</v>
      </c>
      <c r="F51" s="5">
        <f>COUNTIF('TUẦN 27-28'!$L$6:$L$445,'KT PHÒNG'!A51)</f>
        <v>0</v>
      </c>
      <c r="G51" s="5">
        <f>COUNTIF('TUẦN 27-28'!$M$6:$M$445,'KT PHÒNG'!A51)</f>
        <v>0</v>
      </c>
      <c r="H51" s="5">
        <f>COUNTIF('TUẦN 27-28'!$N$6:$N$445,'KT PHÒNG'!A51)</f>
        <v>0</v>
      </c>
      <c r="I51" s="5">
        <f>COUNTIF('TUẦN 27-28'!$O$5:$O$445,'KT PHÒNG'!A51)</f>
        <v>0</v>
      </c>
      <c r="J51" s="5">
        <f>COUNTIF('TUẦN 27-28'!$P$8:$P$303,'KT PHÒNG'!A51)</f>
        <v>0</v>
      </c>
      <c r="K51" s="5">
        <f>COUNTIF('TUẦN 27-28'!$Q$5:$Q$445,'KT PHÒNG'!A51)</f>
        <v>0</v>
      </c>
      <c r="L51" s="5">
        <f>COUNTIF('TUẦN 27-28'!$R$5:$R$445,'KT PHÒNG'!A51)</f>
        <v>0</v>
      </c>
      <c r="M51" s="5">
        <f>COUNTIF('TUẦN 27-28'!$S$5:$S$445,'KT PHÒNG'!A51)</f>
        <v>0</v>
      </c>
      <c r="N51" s="5">
        <f>COUNTIF('TUẦN 27-28'!$T$5:$T$445,'KT PHÒNG'!A51)</f>
        <v>0</v>
      </c>
      <c r="O51" s="5">
        <f>COUNTIF('TUẦN 27-28'!$U$8:$U$317,'KT PHÒNG'!A51)</f>
        <v>0</v>
      </c>
      <c r="P51" s="5">
        <f>COUNTIF('TUẦN 27-28'!$V$5:$V$445,'KT PHÒNG'!A51)</f>
        <v>0</v>
      </c>
      <c r="Q51" s="5">
        <f>COUNTIF('TUẦN 27-28'!$W$5:$W$445,'KT PHÒNG'!A51)</f>
        <v>0</v>
      </c>
      <c r="R51" s="5">
        <f>COUNTIF('TUẦN 27-28'!$X$5:$X$445,'KT PHÒNG'!A51)</f>
        <v>0</v>
      </c>
      <c r="S51" s="5">
        <f>COUNTIF('TUẦN 27-28'!Y5:Y487,'KT PHÒNG'!A51)</f>
        <v>0</v>
      </c>
      <c r="T51" s="5">
        <f>COUNTIF('TUẦN 27-28'!$Z$5:$Z$445,'KT PHÒNG'!A51)</f>
        <v>0</v>
      </c>
      <c r="U51" s="5">
        <f>COUNTIF('TUẦN 27-28'!$AA$5:$AA$445,'KT PHÒNG'!A51)</f>
        <v>0</v>
      </c>
      <c r="V51" s="5">
        <f>COUNTIF('TUẦN 27-28'!AB5:AB487,'KT PHÒNG'!$A$5)</f>
        <v>0</v>
      </c>
    </row>
    <row r="52" spans="1:23" ht="19.5" customHeight="1">
      <c r="A52" s="4" t="s">
        <v>202</v>
      </c>
      <c r="B52" s="5">
        <f>COUNTIF('TUẦN 27-28'!$H$6:$H$445,'KT PHÒNG'!A52)</f>
        <v>1</v>
      </c>
      <c r="C52" s="5">
        <f>COUNTIF('TUẦN 27-28'!$I$6:$I$445,'KT PHÒNG'!A52)</f>
        <v>1</v>
      </c>
      <c r="D52" s="5">
        <f>COUNTIF('TUẦN 27-28'!$J$6:$J$445,'KT PHÒNG'!A52)</f>
        <v>1</v>
      </c>
      <c r="E52" s="5">
        <f>COUNTIF('TUẦN 27-28'!$K$6:$K$445,'KT PHÒNG'!A52)</f>
        <v>1</v>
      </c>
      <c r="F52" s="5">
        <f>COUNTIF('TUẦN 27-28'!$L$6:$L$445,'KT PHÒNG'!A52)</f>
        <v>1</v>
      </c>
      <c r="G52" s="5">
        <f>COUNTIF('TUẦN 27-28'!$M$6:$M$445,'KT PHÒNG'!A52)</f>
        <v>0</v>
      </c>
      <c r="H52" s="5">
        <f>COUNTIF('TUẦN 27-28'!$N$6:$N$445,'KT PHÒNG'!A52)</f>
        <v>0</v>
      </c>
      <c r="I52" s="5">
        <f>COUNTIF('TUẦN 27-28'!$O$5:$O$445,'KT PHÒNG'!A52)</f>
        <v>1</v>
      </c>
      <c r="J52" s="5">
        <f>COUNTIF('TUẦN 27-28'!$P$8:$P$303,'KT PHÒNG'!A52)</f>
        <v>1</v>
      </c>
      <c r="K52" s="5">
        <f>COUNTIF('TUẦN 27-28'!$Q$5:$Q$445,'KT PHÒNG'!A52)</f>
        <v>1</v>
      </c>
      <c r="L52" s="5">
        <f>COUNTIF('TUẦN 27-28'!$R$5:$R$445,'KT PHÒNG'!A52)</f>
        <v>1</v>
      </c>
      <c r="M52" s="5">
        <f>COUNTIF('TUẦN 27-28'!$S$5:$S$445,'KT PHÒNG'!A52)</f>
        <v>1</v>
      </c>
      <c r="N52" s="5">
        <f>COUNTIF('TUẦN 27-28'!$T$5:$T$445,'KT PHÒNG'!A52)</f>
        <v>0</v>
      </c>
      <c r="O52" s="5">
        <f>COUNTIF('TUẦN 27-28'!$U$8:$U$317,'KT PHÒNG'!A52)</f>
        <v>0</v>
      </c>
      <c r="P52" s="5">
        <f>COUNTIF('TUẦN 27-28'!$V$5:$V$445,'KT PHÒNG'!A52)</f>
        <v>1</v>
      </c>
      <c r="Q52" s="5">
        <f>COUNTIF('TUẦN 27-28'!$W$5:$W$445,'KT PHÒNG'!A52)</f>
        <v>1</v>
      </c>
      <c r="R52" s="5">
        <f>COUNTIF('TUẦN 27-28'!$X$5:$X$445,'KT PHÒNG'!A52)</f>
        <v>1</v>
      </c>
      <c r="S52" s="5">
        <f>COUNTIF('TUẦN 27-28'!Y5:Y488,'KT PHÒNG'!A52)</f>
        <v>0</v>
      </c>
      <c r="T52" s="5">
        <f>COUNTIF('TUẦN 27-28'!$Z$5:$Z$445,'KT PHÒNG'!A52)</f>
        <v>1</v>
      </c>
      <c r="U52" s="5">
        <f>COUNTIF('TUẦN 27-28'!$AA$5:$AA$445,'KT PHÒNG'!A52)</f>
        <v>0</v>
      </c>
      <c r="V52" s="5">
        <f>COUNTIF('TUẦN 27-28'!AB5:AB488,'KT PHÒNG'!$A$5)</f>
        <v>0</v>
      </c>
    </row>
    <row r="53" spans="1:23" ht="24" customHeight="1">
      <c r="A53" s="4" t="s">
        <v>44</v>
      </c>
      <c r="B53" s="5">
        <f>COUNTIF('TUẦN 27-28'!$H$6:$H$445,'KT PHÒNG'!A53)</f>
        <v>0</v>
      </c>
      <c r="C53" s="5">
        <f>COUNTIF('TUẦN 27-28'!$I$6:$I$445,'KT PHÒNG'!A53)</f>
        <v>0</v>
      </c>
      <c r="D53" s="5">
        <f>COUNTIF('TUẦN 27-28'!$J$6:$J$445,'KT PHÒNG'!A53)</f>
        <v>0</v>
      </c>
      <c r="E53" s="5">
        <f>COUNTIF('TUẦN 27-28'!$K$6:$K$445,'KT PHÒNG'!A53)</f>
        <v>0</v>
      </c>
      <c r="F53" s="5">
        <f>COUNTIF('TUẦN 27-28'!$L$6:$L$445,'KT PHÒNG'!A53)</f>
        <v>0</v>
      </c>
      <c r="G53" s="5">
        <f>COUNTIF('TUẦN 27-28'!$M$6:$M$445,'KT PHÒNG'!A53)</f>
        <v>0</v>
      </c>
      <c r="H53" s="5">
        <f>COUNTIF('TUẦN 27-28'!$N$6:$N$445,'KT PHÒNG'!A53)</f>
        <v>0</v>
      </c>
      <c r="I53" s="5">
        <f>COUNTIF('TUẦN 27-28'!$O$5:$O$445,'KT PHÒNG'!A53)</f>
        <v>0</v>
      </c>
      <c r="J53" s="5">
        <f>COUNTIF('TUẦN 27-28'!$P$8:$P$303,'KT PHÒNG'!A53)</f>
        <v>0</v>
      </c>
      <c r="K53" s="5">
        <f>COUNTIF('TUẦN 27-28'!$Q$5:$Q$445,'KT PHÒNG'!A53)</f>
        <v>0</v>
      </c>
      <c r="L53" s="5">
        <f>COUNTIF('TUẦN 27-28'!$R$5:$R$445,'KT PHÒNG'!A53)</f>
        <v>0</v>
      </c>
      <c r="M53" s="5">
        <f>COUNTIF('TUẦN 27-28'!$S$5:$S$445,'KT PHÒNG'!A53)</f>
        <v>0</v>
      </c>
      <c r="N53" s="5">
        <f>COUNTIF('TUẦN 27-28'!$T$5:$T$445,'KT PHÒNG'!A53)</f>
        <v>0</v>
      </c>
      <c r="O53" s="5">
        <f>COUNTIF('TUẦN 27-28'!$U$8:$U$317,'KT PHÒNG'!A53)</f>
        <v>0</v>
      </c>
      <c r="P53" s="5">
        <f>COUNTIF('TUẦN 27-28'!$V$5:$V$445,'KT PHÒNG'!A53)</f>
        <v>0</v>
      </c>
      <c r="Q53" s="5">
        <f>COUNTIF('TUẦN 27-28'!$W$5:$W$445,'KT PHÒNG'!A53)</f>
        <v>0</v>
      </c>
      <c r="R53" s="5">
        <f>COUNTIF('TUẦN 27-28'!$X$5:$X$445,'KT PHÒNG'!A53)</f>
        <v>0</v>
      </c>
      <c r="S53" s="5">
        <f>COUNTIF('TUẦN 27-28'!Y5:Y489,'KT PHÒNG'!A53)</f>
        <v>0</v>
      </c>
      <c r="T53" s="5">
        <f>COUNTIF('TUẦN 27-28'!$Z$5:$Z$445,'KT PHÒNG'!A53)</f>
        <v>0</v>
      </c>
      <c r="U53" s="5">
        <f>COUNTIF('TUẦN 27-28'!$AA$5:$AA$445,'KT PHÒNG'!A53)</f>
        <v>0</v>
      </c>
      <c r="V53" s="5">
        <f>COUNTIF('TUẦN 27-28'!AB5:AB489,'KT PHÒNG'!$A$5)</f>
        <v>0</v>
      </c>
    </row>
    <row r="54" spans="1:23" ht="23.25" customHeight="1">
      <c r="A54" s="4">
        <v>307</v>
      </c>
      <c r="B54" s="5">
        <f>COUNTIF('TUẦN 27-28'!$H$6:$H$445,'KT PHÒNG'!A54)</f>
        <v>0</v>
      </c>
      <c r="C54" s="5">
        <f>COUNTIF('TUẦN 27-28'!$I$6:$I$445,'KT PHÒNG'!A54)</f>
        <v>0</v>
      </c>
      <c r="D54" s="5">
        <f>COUNTIF('TUẦN 27-28'!$J$6:$J$445,'KT PHÒNG'!A54)</f>
        <v>0</v>
      </c>
      <c r="E54" s="5">
        <f>COUNTIF('TUẦN 27-28'!$K$6:$K$445,'KT PHÒNG'!A54)</f>
        <v>0</v>
      </c>
      <c r="F54" s="5">
        <f>COUNTIF('TUẦN 27-28'!$L$6:$L$445,'KT PHÒNG'!A54)</f>
        <v>0</v>
      </c>
      <c r="G54" s="5">
        <f>COUNTIF('TUẦN 27-28'!$M$6:$M$445,'KT PHÒNG'!A54)</f>
        <v>0</v>
      </c>
      <c r="H54" s="5">
        <f>COUNTIF('TUẦN 27-28'!$N$6:$N$445,'KT PHÒNG'!A54)</f>
        <v>0</v>
      </c>
      <c r="I54" s="5">
        <f>COUNTIF('TUẦN 27-28'!$O$5:$O$445,'KT PHÒNG'!A54)</f>
        <v>0</v>
      </c>
      <c r="J54" s="5">
        <f>COUNTIF('TUẦN 27-28'!$P$8:$P$303,'KT PHÒNG'!A54)</f>
        <v>0</v>
      </c>
      <c r="K54" s="5">
        <f>COUNTIF('TUẦN 27-28'!$Q$5:$Q$445,'KT PHÒNG'!A54)</f>
        <v>0</v>
      </c>
      <c r="L54" s="5">
        <f>COUNTIF('TUẦN 27-28'!$R$5:$R$445,'KT PHÒNG'!A54)</f>
        <v>0</v>
      </c>
      <c r="M54" s="5">
        <f>COUNTIF('TUẦN 27-28'!$S$5:$S$445,'KT PHÒNG'!A54)</f>
        <v>0</v>
      </c>
      <c r="N54" s="5">
        <f>COUNTIF('TUẦN 27-28'!$T$5:$T$445,'KT PHÒNG'!A54)</f>
        <v>0</v>
      </c>
      <c r="O54" s="5">
        <f>COUNTIF('TUẦN 27-28'!$U$8:$U$317,'KT PHÒNG'!A54)</f>
        <v>0</v>
      </c>
      <c r="P54" s="5">
        <f>COUNTIF('TUẦN 27-28'!$V$5:$V$445,'KT PHÒNG'!A54)</f>
        <v>0</v>
      </c>
      <c r="Q54" s="5">
        <f>COUNTIF('TUẦN 27-28'!$W$5:$W$445,'KT PHÒNG'!A54)</f>
        <v>0</v>
      </c>
      <c r="R54" s="5">
        <f>COUNTIF('TUẦN 27-28'!$X$5:$X$445,'KT PHÒNG'!A54)</f>
        <v>0</v>
      </c>
      <c r="S54" s="5">
        <f>COUNTIF('TUẦN 27-28'!Y7:Y490,'KT PHÒNG'!A54)</f>
        <v>0</v>
      </c>
      <c r="T54" s="5">
        <f>COUNTIF('TUẦN 27-28'!$Z$5:$Z$445,'KT PHÒNG'!A54)</f>
        <v>0</v>
      </c>
      <c r="U54" s="5">
        <f>COUNTIF('TUẦN 27-28'!$AA$5:$AA$445,'KT PHÒNG'!A54)</f>
        <v>0</v>
      </c>
      <c r="V54" s="5">
        <f>COUNTIF('TUẦN 27-28'!AB7:AB490,'KT PHÒNG'!$A$5)</f>
        <v>0</v>
      </c>
    </row>
    <row r="55" spans="1:23" ht="19.5" customHeight="1">
      <c r="A55" s="4" t="s">
        <v>47</v>
      </c>
      <c r="B55" s="5">
        <f>COUNTIF('TUẦN 27-28'!$H$6:$H$445,'KT PHÒNG'!A55)</f>
        <v>2</v>
      </c>
      <c r="C55" s="5">
        <f>COUNTIF('TUẦN 27-28'!$I$6:$I$445,'KT PHÒNG'!A55)</f>
        <v>2</v>
      </c>
      <c r="D55" s="5">
        <f>COUNTIF('TUẦN 27-28'!$J$6:$J$445,'KT PHÒNG'!A55)</f>
        <v>2</v>
      </c>
      <c r="E55" s="5">
        <f>COUNTIF('TUẦN 27-28'!$K$6:$K$445,'KT PHÒNG'!A55)</f>
        <v>1</v>
      </c>
      <c r="F55" s="5">
        <f>COUNTIF('TUẦN 27-28'!$L$6:$L$445,'KT PHÒNG'!A55)</f>
        <v>1</v>
      </c>
      <c r="G55" s="5">
        <f>COUNTIF('TUẦN 27-28'!$M$6:$M$445,'KT PHÒNG'!A55)</f>
        <v>0</v>
      </c>
      <c r="H55" s="5">
        <f>COUNTIF('TUẦN 27-28'!$N$6:$N$445,'KT PHÒNG'!A55)</f>
        <v>0</v>
      </c>
      <c r="I55" s="5">
        <f>COUNTIF('TUẦN 27-28'!$O$5:$O$445,'KT PHÒNG'!A55)</f>
        <v>2</v>
      </c>
      <c r="J55" s="5">
        <f>COUNTIF('TUẦN 27-28'!$P$8:$P$303,'KT PHÒNG'!A55)</f>
        <v>2</v>
      </c>
      <c r="K55" s="5">
        <f>COUNTIF('TUẦN 27-28'!$Q$5:$Q$445,'KT PHÒNG'!A55)</f>
        <v>1</v>
      </c>
      <c r="L55" s="5">
        <f>COUNTIF('TUẦN 27-28'!$R$5:$R$445,'KT PHÒNG'!A55)</f>
        <v>1</v>
      </c>
      <c r="M55" s="5">
        <f>COUNTIF('TUẦN 27-28'!$S$5:$S$445,'KT PHÒNG'!A55)</f>
        <v>2</v>
      </c>
      <c r="N55" s="5">
        <f>COUNTIF('TUẦN 27-28'!$T$5:$T$445,'KT PHÒNG'!A55)</f>
        <v>0</v>
      </c>
      <c r="O55" s="5">
        <f>COUNTIF('TUẦN 27-28'!$U$8:$U$317,'KT PHÒNG'!A55)</f>
        <v>0</v>
      </c>
      <c r="P55" s="5">
        <f>COUNTIF('TUẦN 27-28'!$V$5:$V$445,'KT PHÒNG'!A55)</f>
        <v>1</v>
      </c>
      <c r="Q55" s="5">
        <f>COUNTIF('TUẦN 27-28'!$W$5:$W$445,'KT PHÒNG'!A55)</f>
        <v>2</v>
      </c>
      <c r="R55" s="5">
        <f>COUNTIF('TUẦN 27-28'!$X$5:$X$445,'KT PHÒNG'!A55)</f>
        <v>1</v>
      </c>
      <c r="S55" s="5">
        <f>COUNTIF('TUẦN 27-28'!Y5:Y490,'KT PHÒNG'!A55)</f>
        <v>2</v>
      </c>
      <c r="T55" s="5">
        <f>COUNTIF('TUẦN 27-28'!$Z$5:$Z$445,'KT PHÒNG'!A55)</f>
        <v>2</v>
      </c>
      <c r="U55" s="5">
        <f>COUNTIF('TUẦN 27-28'!$AA$5:$AA$445,'KT PHÒNG'!A55)</f>
        <v>0</v>
      </c>
      <c r="V55" s="5">
        <f>COUNTIF('TUẦN 27-28'!AB5:AB490,'KT PHÒNG'!$A$5)</f>
        <v>0</v>
      </c>
    </row>
    <row r="56" spans="1:23" ht="21.75" customHeight="1">
      <c r="A56" s="4" t="s">
        <v>87</v>
      </c>
      <c r="B56" s="5">
        <f>COUNTIF('TUẦN 27-28'!$H$6:$H$445,'KT PHÒNG'!A56)</f>
        <v>0</v>
      </c>
      <c r="C56" s="5">
        <f>COUNTIF('TUẦN 27-28'!$I$6:$I$445,'KT PHÒNG'!A56)</f>
        <v>0</v>
      </c>
      <c r="D56" s="5">
        <f>COUNTIF('TUẦN 27-28'!$J$6:$J$445,'KT PHÒNG'!A56)</f>
        <v>0</v>
      </c>
      <c r="E56" s="5">
        <f>COUNTIF('TUẦN 27-28'!$K$6:$K$445,'KT PHÒNG'!A56)</f>
        <v>0</v>
      </c>
      <c r="F56" s="5">
        <f>COUNTIF('TUẦN 27-28'!$L$6:$L$445,'KT PHÒNG'!A56)</f>
        <v>0</v>
      </c>
      <c r="G56" s="5">
        <f>COUNTIF('TUẦN 27-28'!$M$6:$M$445,'KT PHÒNG'!A56)</f>
        <v>0</v>
      </c>
      <c r="H56" s="5">
        <f>COUNTIF('TUẦN 27-28'!$N$6:$N$445,'KT PHÒNG'!A56)</f>
        <v>0</v>
      </c>
      <c r="I56" s="5">
        <f>COUNTIF('TUẦN 27-28'!$O$5:$O$445,'KT PHÒNG'!A56)</f>
        <v>0</v>
      </c>
      <c r="J56" s="5">
        <f>COUNTIF('TUẦN 27-28'!$P$8:$P$303,'KT PHÒNG'!A56)</f>
        <v>0</v>
      </c>
      <c r="K56" s="5">
        <f>COUNTIF('TUẦN 27-28'!$Q$5:$Q$445,'KT PHÒNG'!A56)</f>
        <v>0</v>
      </c>
      <c r="L56" s="5">
        <f>COUNTIF('TUẦN 27-28'!$R$5:$R$445,'KT PHÒNG'!A56)</f>
        <v>0</v>
      </c>
      <c r="M56" s="5">
        <f>COUNTIF('TUẦN 27-28'!$S$5:$S$445,'KT PHÒNG'!A56)</f>
        <v>0</v>
      </c>
      <c r="N56" s="5">
        <f>COUNTIF('TUẦN 27-28'!$T$5:$T$445,'KT PHÒNG'!A56)</f>
        <v>0</v>
      </c>
      <c r="O56" s="5">
        <f>COUNTIF('TUẦN 27-28'!$U$8:$U$317,'KT PHÒNG'!A56)</f>
        <v>0</v>
      </c>
      <c r="P56" s="5">
        <f>COUNTIF('TUẦN 27-28'!$V$5:$V$445,'KT PHÒNG'!A56)</f>
        <v>0</v>
      </c>
      <c r="Q56" s="5">
        <f>COUNTIF('TUẦN 27-28'!$W$5:$W$445,'KT PHÒNG'!A56)</f>
        <v>0</v>
      </c>
      <c r="R56" s="5">
        <f>COUNTIF('TUẦN 27-28'!$X$5:$X$445,'KT PHÒNG'!A56)</f>
        <v>0</v>
      </c>
      <c r="S56" s="5">
        <f>COUNTIF('TUẦN 27-28'!Y5:Y491,'KT PHÒNG'!A56)</f>
        <v>0</v>
      </c>
      <c r="T56" s="5">
        <f>COUNTIF('TUẦN 27-28'!$Z$5:$Z$445,'KT PHÒNG'!A56)</f>
        <v>0</v>
      </c>
      <c r="U56" s="5">
        <f>COUNTIF('TUẦN 27-28'!$AA$5:$AA$445,'KT PHÒNG'!A56)</f>
        <v>0</v>
      </c>
      <c r="V56" s="5">
        <f>COUNTIF('TUẦN 27-28'!AB5:AB491,'KT PHÒNG'!$A$5)</f>
        <v>0</v>
      </c>
    </row>
    <row r="57" spans="1:23">
      <c r="A57" s="4">
        <v>308</v>
      </c>
      <c r="B57" s="5">
        <f>COUNTIF('TUẦN 27-28'!$H$6:$H$445,'KT PHÒNG'!A57)</f>
        <v>0</v>
      </c>
      <c r="C57" s="5">
        <f>COUNTIF('TUẦN 27-28'!$I$6:$I$445,'KT PHÒNG'!A57)</f>
        <v>0</v>
      </c>
      <c r="D57" s="5">
        <f>COUNTIF('TUẦN 27-28'!$J$6:$J$445,'KT PHÒNG'!A57)</f>
        <v>0</v>
      </c>
      <c r="E57" s="5">
        <f>COUNTIF('TUẦN 27-28'!$K$6:$K$445,'KT PHÒNG'!A57)</f>
        <v>0</v>
      </c>
      <c r="F57" s="5">
        <f>COUNTIF('TUẦN 27-28'!$L$6:$L$445,'KT PHÒNG'!A57)</f>
        <v>0</v>
      </c>
      <c r="G57" s="5">
        <f>COUNTIF('TUẦN 27-28'!$M$6:$M$445,'KT PHÒNG'!A57)</f>
        <v>0</v>
      </c>
      <c r="H57" s="5">
        <f>COUNTIF('TUẦN 27-28'!$N$6:$N$445,'KT PHÒNG'!A57)</f>
        <v>0</v>
      </c>
      <c r="I57" s="5">
        <f>COUNTIF('TUẦN 27-28'!$O$5:$O$445,'KT PHÒNG'!A57)</f>
        <v>0</v>
      </c>
      <c r="J57" s="5">
        <f>COUNTIF('TUẦN 27-28'!$P$8:$P$303,'KT PHÒNG'!A57)</f>
        <v>0</v>
      </c>
      <c r="K57" s="5">
        <f>COUNTIF('TUẦN 27-28'!$Q$5:$Q$445,'KT PHÒNG'!A57)</f>
        <v>0</v>
      </c>
      <c r="L57" s="5">
        <f>COUNTIF('TUẦN 27-28'!$R$5:$R$445,'KT PHÒNG'!A57)</f>
        <v>0</v>
      </c>
      <c r="M57" s="5">
        <f>COUNTIF('TUẦN 27-28'!$S$5:$S$445,'KT PHÒNG'!A57)</f>
        <v>0</v>
      </c>
      <c r="N57" s="5">
        <f>COUNTIF('TUẦN 27-28'!$T$5:$T$445,'KT PHÒNG'!A57)</f>
        <v>0</v>
      </c>
      <c r="O57" s="5">
        <f>COUNTIF('TUẦN 27-28'!$U$8:$U$317,'KT PHÒNG'!A57)</f>
        <v>0</v>
      </c>
      <c r="P57" s="5">
        <f>COUNTIF('TUẦN 27-28'!$V$5:$V$445,'KT PHÒNG'!A57)</f>
        <v>0</v>
      </c>
      <c r="Q57" s="5">
        <f>COUNTIF('TUẦN 27-28'!$W$5:$W$445,'KT PHÒNG'!A57)</f>
        <v>0</v>
      </c>
      <c r="R57" s="5">
        <f>COUNTIF('TUẦN 27-28'!$X$5:$X$445,'KT PHÒNG'!A57)</f>
        <v>0</v>
      </c>
      <c r="S57" s="5">
        <f>COUNTIF('TUẦN 27-28'!Y5:Y492,'KT PHÒNG'!A57)</f>
        <v>0</v>
      </c>
      <c r="T57" s="5">
        <f>COUNTIF('TUẦN 27-28'!$Z$5:$Z$445,'KT PHÒNG'!A57)</f>
        <v>0</v>
      </c>
      <c r="U57" s="5">
        <f>COUNTIF('TUẦN 27-28'!$AA$5:$AA$445,'KT PHÒNG'!A57)</f>
        <v>0</v>
      </c>
      <c r="V57" s="5">
        <f>COUNTIF('TUẦN 27-28'!AB5:AB492,'KT PHÒNG'!$A$5)</f>
        <v>0</v>
      </c>
    </row>
    <row r="58" spans="1:23" ht="16.5" customHeight="1">
      <c r="A58" s="4" t="s">
        <v>136</v>
      </c>
      <c r="B58" s="5">
        <f>COUNTIF('TUẦN 27-28'!$H$6:$H$445,'KT PHÒNG'!A58)</f>
        <v>1</v>
      </c>
      <c r="C58" s="5">
        <f>COUNTIF('TUẦN 27-28'!$I$6:$I$445,'KT PHÒNG'!A58)</f>
        <v>0</v>
      </c>
      <c r="D58" s="5">
        <f>COUNTIF('TUẦN 27-28'!$J$6:$J$445,'KT PHÒNG'!A58)</f>
        <v>0</v>
      </c>
      <c r="E58" s="5">
        <f>COUNTIF('TUẦN 27-28'!$K$6:$K$445,'KT PHÒNG'!A58)</f>
        <v>1</v>
      </c>
      <c r="F58" s="5">
        <f>COUNTIF('TUẦN 27-28'!$L$6:$L$445,'KT PHÒNG'!A58)</f>
        <v>1</v>
      </c>
      <c r="G58" s="5">
        <f>COUNTIF('TUẦN 27-28'!$M$6:$M$445,'KT PHÒNG'!A58)</f>
        <v>0</v>
      </c>
      <c r="H58" s="5">
        <f>COUNTIF('TUẦN 27-28'!$N$6:$N$445,'KT PHÒNG'!A58)</f>
        <v>0</v>
      </c>
      <c r="I58" s="5">
        <f>COUNTIF('TUẦN 27-28'!$O$5:$O$445,'KT PHÒNG'!A58)</f>
        <v>0</v>
      </c>
      <c r="J58" s="5">
        <f>COUNTIF('TUẦN 27-28'!$P$8:$P$303,'KT PHÒNG'!A58)</f>
        <v>0</v>
      </c>
      <c r="K58" s="5">
        <f>COUNTIF('TUẦN 27-28'!$Q$5:$Q$445,'KT PHÒNG'!A58)</f>
        <v>0</v>
      </c>
      <c r="L58" s="5">
        <f>COUNTIF('TUẦN 27-28'!$R$5:$R$445,'KT PHÒNG'!A58)</f>
        <v>1</v>
      </c>
      <c r="M58" s="5">
        <f>COUNTIF('TUẦN 27-28'!$S$5:$S$445,'KT PHÒNG'!A58)</f>
        <v>0</v>
      </c>
      <c r="N58" s="5">
        <f>COUNTIF('TUẦN 27-28'!$T$5:$T$445,'KT PHÒNG'!A58)</f>
        <v>0</v>
      </c>
      <c r="O58" s="5">
        <f>COUNTIF('TUẦN 27-28'!$U$8:$U$317,'KT PHÒNG'!A58)</f>
        <v>0</v>
      </c>
      <c r="P58" s="5">
        <f>COUNTIF('TUẦN 27-28'!$V$5:$V$445,'KT PHÒNG'!A58)</f>
        <v>0</v>
      </c>
      <c r="Q58" s="5">
        <f>COUNTIF('TUẦN 27-28'!$W$5:$W$445,'KT PHÒNG'!A58)</f>
        <v>0</v>
      </c>
      <c r="R58" s="5">
        <f>COUNTIF('TUẦN 27-28'!$X$5:$X$445,'KT PHÒNG'!A58)</f>
        <v>1</v>
      </c>
      <c r="S58" s="5">
        <f>COUNTIF('TUẦN 27-28'!Y5:Y493,'KT PHÒNG'!A58)</f>
        <v>2</v>
      </c>
      <c r="T58" s="5">
        <f>COUNTIF('TUẦN 27-28'!$Z$5:$Z$445,'KT PHÒNG'!A58)</f>
        <v>1</v>
      </c>
      <c r="U58" s="5">
        <f>COUNTIF('TUẦN 27-28'!$AA$5:$AA$445,'KT PHÒNG'!A58)</f>
        <v>0</v>
      </c>
      <c r="V58" s="5">
        <f>COUNTIF('TUẦN 27-28'!AB5:AB493,'KT PHÒNG'!$A$5)</f>
        <v>0</v>
      </c>
    </row>
    <row r="59" spans="1:23" ht="21" customHeight="1">
      <c r="A59" s="4" t="s">
        <v>88</v>
      </c>
      <c r="B59" s="5">
        <f>COUNTIF('TUẦN 27-28'!$H$6:$H$445,'KT PHÒNG'!A59)</f>
        <v>0</v>
      </c>
      <c r="C59" s="5">
        <f>COUNTIF('TUẦN 27-28'!$I$6:$I$445,'KT PHÒNG'!A59)</f>
        <v>0</v>
      </c>
      <c r="D59" s="5">
        <f>COUNTIF('TUẦN 27-28'!$J$6:$J$445,'KT PHÒNG'!A59)</f>
        <v>0</v>
      </c>
      <c r="E59" s="5">
        <f>COUNTIF('TUẦN 27-28'!$K$6:$K$445,'KT PHÒNG'!A59)</f>
        <v>0</v>
      </c>
      <c r="F59" s="5">
        <f>COUNTIF('TUẦN 27-28'!$L$6:$L$445,'KT PHÒNG'!A59)</f>
        <v>0</v>
      </c>
      <c r="G59" s="5">
        <f>COUNTIF('TUẦN 27-28'!$M$6:$M$445,'KT PHÒNG'!A59)</f>
        <v>0</v>
      </c>
      <c r="H59" s="5">
        <f>COUNTIF('TUẦN 27-28'!$N$6:$N$445,'KT PHÒNG'!A59)</f>
        <v>0</v>
      </c>
      <c r="I59" s="5">
        <f>COUNTIF('TUẦN 27-28'!$O$5:$O$445,'KT PHÒNG'!A59)</f>
        <v>0</v>
      </c>
      <c r="J59" s="5">
        <f>COUNTIF('TUẦN 27-28'!$P$8:$P$303,'KT PHÒNG'!A59)</f>
        <v>0</v>
      </c>
      <c r="K59" s="5">
        <f>COUNTIF('TUẦN 27-28'!$Q$5:$Q$445,'KT PHÒNG'!A59)</f>
        <v>0</v>
      </c>
      <c r="L59" s="5">
        <f>COUNTIF('TUẦN 27-28'!$R$5:$R$445,'KT PHÒNG'!A59)</f>
        <v>0</v>
      </c>
      <c r="M59" s="5">
        <f>COUNTIF('TUẦN 27-28'!$S$5:$S$445,'KT PHÒNG'!A59)</f>
        <v>0</v>
      </c>
      <c r="N59" s="5">
        <f>COUNTIF('TUẦN 27-28'!$T$5:$T$445,'KT PHÒNG'!A59)</f>
        <v>0</v>
      </c>
      <c r="O59" s="5">
        <f>COUNTIF('TUẦN 27-28'!$U$8:$U$317,'KT PHÒNG'!A59)</f>
        <v>0</v>
      </c>
      <c r="P59" s="5">
        <f>COUNTIF('TUẦN 27-28'!$V$5:$V$445,'KT PHÒNG'!A59)</f>
        <v>0</v>
      </c>
      <c r="Q59" s="5">
        <f>COUNTIF('TUẦN 27-28'!$W$5:$W$445,'KT PHÒNG'!A59)</f>
        <v>0</v>
      </c>
      <c r="R59" s="5">
        <f>COUNTIF('TUẦN 27-28'!$X$5:$X$445,'KT PHÒNG'!A59)</f>
        <v>0</v>
      </c>
      <c r="S59" s="5">
        <f>COUNTIF('TUẦN 27-28'!Y5:Y494,'KT PHÒNG'!A59)</f>
        <v>0</v>
      </c>
      <c r="T59" s="5">
        <f>COUNTIF('TUẦN 27-28'!$Z$5:$Z$445,'KT PHÒNG'!A59)</f>
        <v>0</v>
      </c>
      <c r="U59" s="5">
        <f>COUNTIF('TUẦN 27-28'!$AA$5:$AA$445,'KT PHÒNG'!A59)</f>
        <v>0</v>
      </c>
      <c r="V59" s="5">
        <f>COUNTIF('TUẦN 27-28'!AB5:AB494,'KT PHÒNG'!$A$5)</f>
        <v>0</v>
      </c>
    </row>
    <row r="60" spans="1:23" ht="14.25" customHeight="1">
      <c r="A60" s="4" t="s">
        <v>201</v>
      </c>
      <c r="B60" s="5">
        <f>COUNTIF('TUẦN 27-28'!$H$6:$H$445,'KT PHÒNG'!A60)</f>
        <v>0</v>
      </c>
      <c r="C60" s="5">
        <f>COUNTIF('TUẦN 27-28'!$I$6:$I$445,'KT PHÒNG'!A60)</f>
        <v>0</v>
      </c>
      <c r="D60" s="5">
        <f>COUNTIF('TUẦN 27-28'!$J$6:$J$445,'KT PHÒNG'!A60)</f>
        <v>1</v>
      </c>
      <c r="E60" s="5">
        <f>COUNTIF('TUẦN 27-28'!$K$6:$K$445,'KT PHÒNG'!A60)</f>
        <v>1</v>
      </c>
      <c r="F60" s="5">
        <f>COUNTIF('TUẦN 27-28'!$L$6:$L$445,'KT PHÒNG'!A60)</f>
        <v>1</v>
      </c>
      <c r="G60" s="5">
        <f>COUNTIF('TUẦN 27-28'!$M$6:$M$445,'KT PHÒNG'!A60)</f>
        <v>0</v>
      </c>
      <c r="H60" s="5">
        <f>COUNTIF('TUẦN 27-28'!$N$6:$N$445,'KT PHÒNG'!A60)</f>
        <v>0</v>
      </c>
      <c r="I60" s="5">
        <f>COUNTIF('TUẦN 27-28'!$O$5:$O$445,'KT PHÒNG'!A60)</f>
        <v>0</v>
      </c>
      <c r="J60" s="5">
        <f>COUNTIF('TUẦN 27-28'!$P$8:$P$303,'KT PHÒNG'!A60)</f>
        <v>1</v>
      </c>
      <c r="K60" s="5">
        <f>COUNTIF('TUẦN 27-28'!$Q$5:$Q$445,'KT PHÒNG'!A60)</f>
        <v>1</v>
      </c>
      <c r="L60" s="5">
        <f>COUNTIF('TUẦN 27-28'!$R$5:$R$445,'KT PHÒNG'!A60)</f>
        <v>1</v>
      </c>
      <c r="M60" s="5">
        <f>COUNTIF('TUẦN 27-28'!$S$5:$S$445,'KT PHÒNG'!A60)</f>
        <v>1</v>
      </c>
      <c r="N60" s="5">
        <f>COUNTIF('TUẦN 27-28'!$T$5:$T$445,'KT PHÒNG'!A60)</f>
        <v>0</v>
      </c>
      <c r="O60" s="5">
        <f>COUNTIF('TUẦN 27-28'!$U$8:$U$317,'KT PHÒNG'!A60)</f>
        <v>0</v>
      </c>
      <c r="P60" s="5">
        <f>COUNTIF('TUẦN 27-28'!$V$5:$V$445,'KT PHÒNG'!A60)</f>
        <v>1</v>
      </c>
      <c r="Q60" s="5">
        <f>COUNTIF('TUẦN 27-28'!$W$5:$W$445,'KT PHÒNG'!A60)</f>
        <v>1</v>
      </c>
      <c r="R60" s="5">
        <f>COUNTIF('TUẦN 27-28'!$X$5:$X$445,'KT PHÒNG'!A60)</f>
        <v>1</v>
      </c>
      <c r="S60" s="5">
        <f>COUNTIF('TUẦN 27-28'!Y5:Y495,'KT PHÒNG'!A60)</f>
        <v>1</v>
      </c>
      <c r="T60" s="5">
        <f>COUNTIF('TUẦN 27-28'!$Z$5:$Z$445,'KT PHÒNG'!A60)</f>
        <v>1</v>
      </c>
      <c r="U60" s="5">
        <f>COUNTIF('TUẦN 27-28'!$AA$5:$AA$445,'KT PHÒNG'!A60)</f>
        <v>0</v>
      </c>
      <c r="V60" s="5">
        <f>COUNTIF('TUẦN 27-28'!AB5:AB495,'KT PHÒNG'!$A$5)</f>
        <v>0</v>
      </c>
    </row>
    <row r="61" spans="1:23">
      <c r="A61" s="4" t="s">
        <v>200</v>
      </c>
      <c r="B61" s="5">
        <f>COUNTIF('TUẦN 27-28'!$H$6:$H$445,'KT PHÒNG'!A61)</f>
        <v>0</v>
      </c>
      <c r="C61" s="5">
        <f>COUNTIF('TUẦN 27-28'!$I$6:$I$445,'KT PHÒNG'!A61)</f>
        <v>0</v>
      </c>
      <c r="D61" s="5">
        <f>COUNTIF('TUẦN 27-28'!$J$6:$J$445,'KT PHÒNG'!A61)</f>
        <v>0</v>
      </c>
      <c r="E61" s="5">
        <f>COUNTIF('TUẦN 27-28'!$K$6:$K$445,'KT PHÒNG'!A61)</f>
        <v>0</v>
      </c>
      <c r="F61" s="5">
        <f>COUNTIF('TUẦN 27-28'!$L$6:$L$445,'KT PHÒNG'!A61)</f>
        <v>0</v>
      </c>
      <c r="G61" s="5">
        <f>COUNTIF('TUẦN 27-28'!$M$6:$M$445,'KT PHÒNG'!A61)</f>
        <v>0</v>
      </c>
      <c r="H61" s="5">
        <f>COUNTIF('TUẦN 27-28'!$N$6:$N$445,'KT PHÒNG'!A61)</f>
        <v>0</v>
      </c>
      <c r="I61" s="5">
        <f>COUNTIF('TUẦN 27-28'!$O$5:$O$445,'KT PHÒNG'!A61)</f>
        <v>0</v>
      </c>
      <c r="J61" s="5">
        <f>COUNTIF('TUẦN 27-28'!$P$8:$P$303,'KT PHÒNG'!A61)</f>
        <v>0</v>
      </c>
      <c r="K61" s="5">
        <f>COUNTIF('TUẦN 27-28'!$Q$5:$Q$445,'KT PHÒNG'!A61)</f>
        <v>0</v>
      </c>
      <c r="L61" s="5">
        <f>COUNTIF('TUẦN 27-28'!$R$5:$R$445,'KT PHÒNG'!A61)</f>
        <v>0</v>
      </c>
      <c r="M61" s="5">
        <f>COUNTIF('TUẦN 27-28'!$S$5:$S$445,'KT PHÒNG'!A61)</f>
        <v>0</v>
      </c>
      <c r="N61" s="5">
        <f>COUNTIF('TUẦN 27-28'!$T$5:$T$445,'KT PHÒNG'!A61)</f>
        <v>0</v>
      </c>
      <c r="O61" s="5">
        <f>COUNTIF('TUẦN 27-28'!$U$8:$U$317,'KT PHÒNG'!A61)</f>
        <v>0</v>
      </c>
      <c r="P61" s="5">
        <f>COUNTIF('TUẦN 27-28'!$V$5:$V$445,'KT PHÒNG'!A61)</f>
        <v>0</v>
      </c>
      <c r="Q61" s="5">
        <f>COUNTIF('TUẦN 27-28'!$W$5:$W$445,'KT PHÒNG'!A61)</f>
        <v>0</v>
      </c>
      <c r="R61" s="5">
        <f>COUNTIF('TUẦN 27-28'!$X$5:$X$445,'KT PHÒNG'!A61)</f>
        <v>0</v>
      </c>
      <c r="S61" s="5">
        <f>COUNTIF('TUẦN 27-28'!Y5:Y496,'KT PHÒNG'!A61)</f>
        <v>0</v>
      </c>
      <c r="T61" s="5">
        <f>COUNTIF('TUẦN 27-28'!$Z$5:$Z$445,'KT PHÒNG'!A61)</f>
        <v>0</v>
      </c>
      <c r="U61" s="5">
        <f>COUNTIF('TUẦN 27-28'!$AA$5:$AA$445,'KT PHÒNG'!A61)</f>
        <v>0</v>
      </c>
      <c r="V61" s="5">
        <f>COUNTIF('TUẦN 27-28'!AB5:AB496,'KT PHÒNG'!$A$5)</f>
        <v>0</v>
      </c>
    </row>
    <row r="62" spans="1:23" ht="18" customHeight="1">
      <c r="A62" s="4" t="s">
        <v>129</v>
      </c>
      <c r="B62" s="5">
        <f>COUNTIF('TUẦN 27-28'!$H$6:$H$445,'KT PHÒNG'!A62)</f>
        <v>1</v>
      </c>
      <c r="C62" s="5">
        <f>COUNTIF('TUẦN 27-28'!$I$6:$I$445,'KT PHÒNG'!A62)</f>
        <v>1</v>
      </c>
      <c r="D62" s="5">
        <f>COUNTIF('TUẦN 27-28'!$J$6:$J$445,'KT PHÒNG'!A62)</f>
        <v>1</v>
      </c>
      <c r="E62" s="5">
        <f>COUNTIF('TUẦN 27-28'!$K$6:$K$445,'KT PHÒNG'!A62)</f>
        <v>1</v>
      </c>
      <c r="F62" s="5">
        <f>COUNTIF('TUẦN 27-28'!$L$6:$L$445,'KT PHÒNG'!A62)</f>
        <v>0</v>
      </c>
      <c r="G62" s="5">
        <f>COUNTIF('TUẦN 27-28'!$M$6:$M$445,'KT PHÒNG'!A62)</f>
        <v>0</v>
      </c>
      <c r="H62" s="5">
        <f>COUNTIF('TUẦN 27-28'!$N$6:$N$445,'KT PHÒNG'!A62)</f>
        <v>0</v>
      </c>
      <c r="I62" s="5">
        <f>COUNTIF('TUẦN 27-28'!$O$5:$O$445,'KT PHÒNG'!A62)</f>
        <v>1</v>
      </c>
      <c r="J62" s="5">
        <f>COUNTIF('TUẦN 27-28'!$P$8:$P$303,'KT PHÒNG'!A62)</f>
        <v>1</v>
      </c>
      <c r="K62" s="5">
        <f>COUNTIF('TUẦN 27-28'!$Q$5:$Q$445,'KT PHÒNG'!A62)</f>
        <v>1</v>
      </c>
      <c r="L62" s="5">
        <f>COUNTIF('TUẦN 27-28'!$R$5:$R$445,'KT PHÒNG'!A62)</f>
        <v>1</v>
      </c>
      <c r="M62" s="5">
        <f>COUNTIF('TUẦN 27-28'!$S$5:$S$445,'KT PHÒNG'!A62)</f>
        <v>1</v>
      </c>
      <c r="N62" s="5">
        <f>COUNTIF('TUẦN 27-28'!$T$5:$T$445,'KT PHÒNG'!A62)</f>
        <v>0</v>
      </c>
      <c r="O62" s="5">
        <f>COUNTIF('TUẦN 27-28'!$U$8:$U$317,'KT PHÒNG'!A62)</f>
        <v>0</v>
      </c>
      <c r="P62" s="5">
        <f>COUNTIF('TUẦN 27-28'!$V$5:$V$445,'KT PHÒNG'!A62)</f>
        <v>2</v>
      </c>
      <c r="Q62" s="5">
        <f>COUNTIF('TUẦN 27-28'!$W$5:$W$445,'KT PHÒNG'!A62)</f>
        <v>1</v>
      </c>
      <c r="R62" s="5">
        <f>COUNTIF('TUẦN 27-28'!$X$5:$X$445,'KT PHÒNG'!A62)</f>
        <v>1</v>
      </c>
      <c r="S62" s="5">
        <f>COUNTIF('TUẦN 27-28'!Y5:Y497,'KT PHÒNG'!A62)</f>
        <v>1</v>
      </c>
      <c r="T62" s="5">
        <f>COUNTIF('TUẦN 27-28'!$Z$5:$Z$445,'KT PHÒNG'!A62)</f>
        <v>1</v>
      </c>
      <c r="U62" s="5">
        <f>COUNTIF('TUẦN 27-28'!$AA$5:$AA$445,'KT PHÒNG'!A62)</f>
        <v>0</v>
      </c>
      <c r="V62" s="5">
        <f>COUNTIF('TUẦN 27-28'!AB5:AB497,'KT PHÒNG'!$A$5)</f>
        <v>0</v>
      </c>
      <c r="W62" s="3" t="s">
        <v>236</v>
      </c>
    </row>
    <row r="63" spans="1:23" ht="18" customHeight="1">
      <c r="A63" s="4" t="s">
        <v>237</v>
      </c>
      <c r="B63" s="5">
        <f>COUNTIF('TUẦN 27-28'!$H$6:$H$445,'KT PHÒNG'!A63)</f>
        <v>0</v>
      </c>
      <c r="C63" s="5">
        <f>COUNTIF('TUẦN 27-28'!$I$6:$I$445,'KT PHÒNG'!A63)</f>
        <v>0</v>
      </c>
      <c r="D63" s="5">
        <f>COUNTIF('TUẦN 27-28'!$J$6:$J$445,'KT PHÒNG'!A63)</f>
        <v>0</v>
      </c>
      <c r="E63" s="5">
        <f>COUNTIF('TUẦN 27-28'!$K$6:$K$445,'KT PHÒNG'!A63)</f>
        <v>1</v>
      </c>
      <c r="F63" s="5">
        <f>COUNTIF('TUẦN 27-28'!$L$6:$L$445,'KT PHÒNG'!A63)</f>
        <v>1</v>
      </c>
      <c r="G63" s="5">
        <f>COUNTIF('TUẦN 27-28'!$M$6:$M$445,'KT PHÒNG'!A63)</f>
        <v>0</v>
      </c>
      <c r="H63" s="5">
        <f>COUNTIF('TUẦN 27-28'!$N$6:$N$445,'KT PHÒNG'!A63)</f>
        <v>0</v>
      </c>
      <c r="I63" s="5">
        <f>COUNTIF('TUẦN 27-28'!$O$5:$O$445,'KT PHÒNG'!A63)</f>
        <v>1</v>
      </c>
      <c r="J63" s="5">
        <f>COUNTIF('TUẦN 27-28'!$P$8:$P$303,'KT PHÒNG'!A63)</f>
        <v>1</v>
      </c>
      <c r="K63" s="5">
        <f>COUNTIF('TUẦN 27-28'!$Q$5:$Q$445,'KT PHÒNG'!A63)</f>
        <v>1</v>
      </c>
      <c r="L63" s="5">
        <f>COUNTIF('TUẦN 27-28'!$R$5:$R$445,'KT PHÒNG'!A63)</f>
        <v>2</v>
      </c>
      <c r="M63" s="5">
        <f>COUNTIF('TUẦN 27-28'!$S$5:$S$445,'KT PHÒNG'!A63)</f>
        <v>0</v>
      </c>
      <c r="N63" s="5">
        <f>COUNTIF('TUẦN 27-28'!$T$5:$T$445,'KT PHÒNG'!A63)</f>
        <v>0</v>
      </c>
      <c r="O63" s="5">
        <f>COUNTIF('TUẦN 27-28'!$U$8:$U$317,'KT PHÒNG'!A63)</f>
        <v>0</v>
      </c>
      <c r="P63" s="5">
        <f>COUNTIF('TUẦN 27-28'!$V$5:$V$445,'KT PHÒNG'!A63)</f>
        <v>1</v>
      </c>
      <c r="Q63" s="5">
        <f>COUNTIF('TUẦN 27-28'!$W$5:$W$445,'KT PHÒNG'!A63)</f>
        <v>1</v>
      </c>
      <c r="R63" s="5">
        <f>COUNTIF('TUẦN 27-28'!$X$5:$X$445,'KT PHÒNG'!A63)</f>
        <v>0</v>
      </c>
      <c r="S63" s="5">
        <f>COUNTIF('TUẦN 27-28'!Y5:Y498,'KT PHÒNG'!A63)</f>
        <v>1</v>
      </c>
      <c r="T63" s="5">
        <f>COUNTIF('TUẦN 27-28'!$Z$5:$Z$445,'KT PHÒNG'!A63)</f>
        <v>1</v>
      </c>
      <c r="U63" s="5">
        <f>COUNTIF('TUẦN 27-28'!$AA$5:$AA$445,'KT PHÒNG'!A63)</f>
        <v>0</v>
      </c>
      <c r="V63" s="5">
        <f>COUNTIF('TUẦN 27-28'!AB5:AB498,'KT PHÒNG'!$A$5)</f>
        <v>0</v>
      </c>
      <c r="W63" s="3" t="s">
        <v>236</v>
      </c>
    </row>
    <row r="64" spans="1:23" ht="24.75" customHeight="1">
      <c r="A64" s="4" t="s">
        <v>143</v>
      </c>
      <c r="B64" s="5">
        <f>COUNTIF('TUẦN 27-28'!$H$6:$H$445,'KT PHÒNG'!A64)</f>
        <v>1</v>
      </c>
      <c r="C64" s="5">
        <f>COUNTIF('TUẦN 27-28'!$I$6:$I$445,'KT PHÒNG'!A64)</f>
        <v>1</v>
      </c>
      <c r="D64" s="5">
        <f>COUNTIF('TUẦN 27-28'!$J$6:$J$445,'KT PHÒNG'!A64)</f>
        <v>1</v>
      </c>
      <c r="E64" s="5">
        <f>COUNTIF('TUẦN 27-28'!$K$6:$K$445,'KT PHÒNG'!A64)</f>
        <v>1</v>
      </c>
      <c r="F64" s="5">
        <f>COUNTIF('TUẦN 27-28'!$L$6:$L$445,'KT PHÒNG'!A64)</f>
        <v>1</v>
      </c>
      <c r="G64" s="5">
        <f>COUNTIF('TUẦN 27-28'!$M$6:$M$445,'KT PHÒNG'!A64)</f>
        <v>0</v>
      </c>
      <c r="H64" s="5">
        <f>COUNTIF('TUẦN 27-28'!$N$6:$N$445,'KT PHÒNG'!A64)</f>
        <v>0</v>
      </c>
      <c r="I64" s="5">
        <f>COUNTIF('TUẦN 27-28'!$O$5:$O$445,'KT PHÒNG'!A64)</f>
        <v>1</v>
      </c>
      <c r="J64" s="5">
        <f>COUNTIF('TUẦN 27-28'!$P$8:$P$303,'KT PHÒNG'!A64)</f>
        <v>1</v>
      </c>
      <c r="K64" s="5">
        <f>COUNTIF('TUẦN 27-28'!$Q$5:$Q$445,'KT PHÒNG'!A64)</f>
        <v>1</v>
      </c>
      <c r="L64" s="5">
        <f>COUNTIF('TUẦN 27-28'!$R$5:$R$445,'KT PHÒNG'!A64)</f>
        <v>1</v>
      </c>
      <c r="M64" s="5">
        <f>COUNTIF('TUẦN 27-28'!$S$5:$S$445,'KT PHÒNG'!A64)</f>
        <v>1</v>
      </c>
      <c r="N64" s="5">
        <f>COUNTIF('TUẦN 27-28'!$T$5:$T$445,'KT PHÒNG'!A64)</f>
        <v>0</v>
      </c>
      <c r="O64" s="5">
        <f>COUNTIF('TUẦN 27-28'!$U$8:$U$317,'KT PHÒNG'!A64)</f>
        <v>0</v>
      </c>
      <c r="P64" s="5">
        <f>COUNTIF('TUẦN 27-28'!$V$5:$V$445,'KT PHÒNG'!A64)</f>
        <v>2</v>
      </c>
      <c r="Q64" s="5">
        <f>COUNTIF('TUẦN 27-28'!$W$5:$W$445,'KT PHÒNG'!A64)</f>
        <v>1</v>
      </c>
      <c r="R64" s="5">
        <f>COUNTIF('TUẦN 27-28'!$X$5:$X$445,'KT PHÒNG'!A64)</f>
        <v>1</v>
      </c>
      <c r="S64" s="5">
        <f>COUNTIF('TUẦN 27-28'!Y5:Y499,'KT PHÒNG'!A64)</f>
        <v>1</v>
      </c>
      <c r="T64" s="5">
        <f>COUNTIF('TUẦN 27-28'!$Z$5:$Z$445,'KT PHÒNG'!A64)</f>
        <v>1</v>
      </c>
      <c r="U64" s="5">
        <f>COUNTIF('TUẦN 27-28'!$AA$5:$AA$445,'KT PHÒNG'!A64)</f>
        <v>0</v>
      </c>
      <c r="V64" s="5">
        <f>COUNTIF('TUẦN 27-28'!AB5:AB499,'KT PHÒNG'!$A$5)</f>
        <v>0</v>
      </c>
      <c r="W64" s="3" t="s">
        <v>238</v>
      </c>
    </row>
    <row r="65" spans="1:23" ht="15.75" customHeight="1">
      <c r="A65" s="4" t="s">
        <v>239</v>
      </c>
      <c r="B65" s="5">
        <f>COUNTIF('TUẦN 27-28'!$H$6:$H$445,'KT PHÒNG'!A65)</f>
        <v>1</v>
      </c>
      <c r="C65" s="5">
        <f>COUNTIF('TUẦN 27-28'!$I$6:$I$445,'KT PHÒNG'!A65)</f>
        <v>1</v>
      </c>
      <c r="D65" s="5">
        <f>COUNTIF('TUẦN 27-28'!$J$6:$J$445,'KT PHÒNG'!A65)</f>
        <v>1</v>
      </c>
      <c r="E65" s="5">
        <f>COUNTIF('TUẦN 27-28'!$K$6:$K$445,'KT PHÒNG'!A65)</f>
        <v>0</v>
      </c>
      <c r="F65" s="5">
        <f>COUNTIF('TUẦN 27-28'!$L$6:$L$445,'KT PHÒNG'!A65)</f>
        <v>2</v>
      </c>
      <c r="G65" s="5">
        <f>COUNTIF('TUẦN 27-28'!$M$6:$M$445,'KT PHÒNG'!A65)</f>
        <v>0</v>
      </c>
      <c r="H65" s="5">
        <f>COUNTIF('TUẦN 27-28'!$N$6:$N$445,'KT PHÒNG'!A65)</f>
        <v>0</v>
      </c>
      <c r="I65" s="5">
        <f>COUNTIF('TUẦN 27-28'!$O$5:$O$445,'KT PHÒNG'!A65)</f>
        <v>0</v>
      </c>
      <c r="J65" s="5">
        <f>COUNTIF('TUẦN 27-28'!$P$8:$P$303,'KT PHÒNG'!A65)</f>
        <v>0</v>
      </c>
      <c r="K65" s="5">
        <f>COUNTIF('TUẦN 27-28'!$Q$5:$Q$445,'KT PHÒNG'!A65)</f>
        <v>1</v>
      </c>
      <c r="L65" s="5">
        <f>COUNTIF('TUẦN 27-28'!$R$5:$R$445,'KT PHÒNG'!A65)</f>
        <v>1</v>
      </c>
      <c r="M65" s="5">
        <f>COUNTIF('TUẦN 27-28'!$S$5:$S$445,'KT PHÒNG'!A65)</f>
        <v>1</v>
      </c>
      <c r="N65" s="5">
        <f>COUNTIF('TUẦN 27-28'!$T$5:$T$445,'KT PHÒNG'!A65)</f>
        <v>0</v>
      </c>
      <c r="O65" s="5">
        <f>COUNTIF('TUẦN 27-28'!$U$8:$U$317,'KT PHÒNG'!A65)</f>
        <v>0</v>
      </c>
      <c r="P65" s="5">
        <f>COUNTIF('TUẦN 27-28'!$V$5:$V$445,'KT PHÒNG'!A65)</f>
        <v>0</v>
      </c>
      <c r="Q65" s="5">
        <f>COUNTIF('TUẦN 27-28'!$W$5:$W$445,'KT PHÒNG'!A65)</f>
        <v>0</v>
      </c>
      <c r="R65" s="5">
        <f>COUNTIF('TUẦN 27-28'!$X$5:$X$445,'KT PHÒNG'!A65)</f>
        <v>1</v>
      </c>
      <c r="S65" s="5">
        <f>COUNTIF('TUẦN 27-28'!Y5:Y500,'KT PHÒNG'!A65)</f>
        <v>1</v>
      </c>
      <c r="T65" s="5">
        <f>COUNTIF('TUẦN 27-28'!$Z$5:$Z$445,'KT PHÒNG'!A65)</f>
        <v>1</v>
      </c>
      <c r="U65" s="5">
        <f>COUNTIF('TUẦN 27-28'!$AA$5:$AA$445,'KT PHÒNG'!A65)</f>
        <v>0</v>
      </c>
      <c r="V65" s="5">
        <f>COUNTIF('TUẦN 27-28'!AB5:AB500,'KT PHÒNG'!$A$5)</f>
        <v>0</v>
      </c>
      <c r="W65" s="3" t="s">
        <v>238</v>
      </c>
    </row>
    <row r="66" spans="1:23" ht="13.5" customHeight="1">
      <c r="A66" s="4" t="s">
        <v>169</v>
      </c>
      <c r="B66" s="5">
        <f>COUNTIF('TUẦN 27-28'!$H$6:$H$445,'KT PHÒNG'!A66)</f>
        <v>1</v>
      </c>
      <c r="C66" s="5">
        <f>COUNTIF('TUẦN 27-28'!$I$6:$I$445,'KT PHÒNG'!A66)</f>
        <v>1</v>
      </c>
      <c r="D66" s="5">
        <f>COUNTIF('TUẦN 27-28'!$J$6:$J$445,'KT PHÒNG'!A66)</f>
        <v>0</v>
      </c>
      <c r="E66" s="5">
        <f>COUNTIF('TUẦN 27-28'!$K$6:$K$445,'KT PHÒNG'!A66)</f>
        <v>1</v>
      </c>
      <c r="F66" s="5">
        <f>COUNTIF('TUẦN 27-28'!$L$6:$L$445,'KT PHÒNG'!A66)</f>
        <v>0</v>
      </c>
      <c r="G66" s="5">
        <f>COUNTIF('TUẦN 27-28'!$M$6:$M$445,'KT PHÒNG'!A66)</f>
        <v>0</v>
      </c>
      <c r="H66" s="5">
        <f>COUNTIF('TUẦN 27-28'!$N$6:$N$445,'KT PHÒNG'!A66)</f>
        <v>0</v>
      </c>
      <c r="I66" s="5">
        <f>COUNTIF('TUẦN 27-28'!$O$5:$O$445,'KT PHÒNG'!A66)</f>
        <v>1</v>
      </c>
      <c r="J66" s="5">
        <f>COUNTIF('TUẦN 27-28'!$P$8:$P$303,'KT PHÒNG'!A66)</f>
        <v>1</v>
      </c>
      <c r="K66" s="5">
        <f>COUNTIF('TUẦN 27-28'!$Q$5:$Q$445,'KT PHÒNG'!A66)</f>
        <v>1</v>
      </c>
      <c r="L66" s="5">
        <f>COUNTIF('TUẦN 27-28'!$R$5:$R$445,'KT PHÒNG'!A66)</f>
        <v>1</v>
      </c>
      <c r="M66" s="5">
        <f>COUNTIF('TUẦN 27-28'!$S$5:$S$445,'KT PHÒNG'!A66)</f>
        <v>1</v>
      </c>
      <c r="N66" s="5">
        <f>COUNTIF('TUẦN 27-28'!$T$5:$T$445,'KT PHÒNG'!A66)</f>
        <v>0</v>
      </c>
      <c r="O66" s="5">
        <f>COUNTIF('TUẦN 27-28'!$U$8:$U$317,'KT PHÒNG'!A66)</f>
        <v>0</v>
      </c>
      <c r="P66" s="5">
        <f>COUNTIF('TUẦN 27-28'!$V$5:$V$445,'KT PHÒNG'!A66)</f>
        <v>1</v>
      </c>
      <c r="Q66" s="5">
        <f>COUNTIF('TUẦN 27-28'!$W$5:$W$445,'KT PHÒNG'!A66)</f>
        <v>1</v>
      </c>
      <c r="R66" s="5">
        <f>COUNTIF('TUẦN 27-28'!$X$5:$X$445,'KT PHÒNG'!A66)</f>
        <v>1</v>
      </c>
      <c r="S66" s="5">
        <f>COUNTIF('TUẦN 27-28'!Y5:Y501,'KT PHÒNG'!A66)</f>
        <v>1</v>
      </c>
      <c r="T66" s="5">
        <f>COUNTIF('TUẦN 27-28'!$Z$5:$Z$445,'KT PHÒNG'!A66)</f>
        <v>0</v>
      </c>
      <c r="U66" s="5">
        <f>COUNTIF('TUẦN 27-28'!$AA$5:$AA$445,'KT PHÒNG'!A66)</f>
        <v>0</v>
      </c>
      <c r="V66" s="5">
        <f>COUNTIF('TUẦN 27-28'!AB5:AB501,'KT PHÒNG'!$A$5)</f>
        <v>0</v>
      </c>
    </row>
    <row r="67" spans="1:23">
      <c r="A67" s="4" t="s">
        <v>240</v>
      </c>
      <c r="B67" s="5">
        <f>COUNTIF('TUẦN 27-28'!$H$6:$H$445,'KT PHÒNG'!A67)</f>
        <v>0</v>
      </c>
      <c r="C67" s="5">
        <f>COUNTIF('TUẦN 27-28'!$I$6:$I$445,'KT PHÒNG'!A67)</f>
        <v>0</v>
      </c>
      <c r="D67" s="5">
        <f>COUNTIF('TUẦN 27-28'!$J$6:$J$445,'KT PHÒNG'!A67)</f>
        <v>0</v>
      </c>
      <c r="E67" s="5">
        <f>COUNTIF('TUẦN 27-28'!$K$6:$K$445,'KT PHÒNG'!A67)</f>
        <v>0</v>
      </c>
      <c r="F67" s="5">
        <f>COUNTIF('TUẦN 27-28'!$L$6:$L$445,'KT PHÒNG'!A67)</f>
        <v>0</v>
      </c>
      <c r="G67" s="5">
        <f>COUNTIF('TUẦN 27-28'!$M$6:$M$445,'KT PHÒNG'!A67)</f>
        <v>0</v>
      </c>
      <c r="H67" s="5">
        <f>COUNTIF('TUẦN 27-28'!$N$6:$N$445,'KT PHÒNG'!A67)</f>
        <v>0</v>
      </c>
      <c r="I67" s="5">
        <f>COUNTIF('TUẦN 27-28'!$O$5:$O$445,'KT PHÒNG'!A67)</f>
        <v>0</v>
      </c>
      <c r="J67" s="5">
        <f>COUNTIF('TUẦN 27-28'!$P$8:$P$303,'KT PHÒNG'!A67)</f>
        <v>0</v>
      </c>
      <c r="K67" s="5">
        <f>COUNTIF('TUẦN 27-28'!$Q$5:$Q$445,'KT PHÒNG'!A67)</f>
        <v>0</v>
      </c>
      <c r="L67" s="5">
        <f>COUNTIF('TUẦN 27-28'!$R$5:$R$445,'KT PHÒNG'!A67)</f>
        <v>0</v>
      </c>
      <c r="M67" s="5">
        <f>COUNTIF('TUẦN 27-28'!$S$5:$S$445,'KT PHÒNG'!A67)</f>
        <v>0</v>
      </c>
      <c r="N67" s="5">
        <f>COUNTIF('TUẦN 27-28'!$T$5:$T$445,'KT PHÒNG'!A67)</f>
        <v>0</v>
      </c>
      <c r="O67" s="5">
        <f>COUNTIF('TUẦN 27-28'!$U$8:$U$317,'KT PHÒNG'!A67)</f>
        <v>0</v>
      </c>
      <c r="P67" s="5">
        <f>COUNTIF('TUẦN 27-28'!$V$5:$V$445,'KT PHÒNG'!A67)</f>
        <v>0</v>
      </c>
      <c r="Q67" s="5">
        <f>COUNTIF('TUẦN 27-28'!$W$5:$W$445,'KT PHÒNG'!A67)</f>
        <v>0</v>
      </c>
      <c r="R67" s="5">
        <f>COUNTIF('TUẦN 27-28'!$X$5:$X$445,'KT PHÒNG'!A67)</f>
        <v>0</v>
      </c>
      <c r="S67" s="5">
        <f>COUNTIF('TUẦN 27-28'!Y5:Y502,'KT PHÒNG'!A67)</f>
        <v>0</v>
      </c>
      <c r="T67" s="5">
        <f>COUNTIF('TUẦN 27-28'!$Z$5:$Z$445,'KT PHÒNG'!A67)</f>
        <v>0</v>
      </c>
      <c r="U67" s="5">
        <f>COUNTIF('TUẦN 27-28'!$AA$5:$AA$445,'KT PHÒNG'!A67)</f>
        <v>0</v>
      </c>
      <c r="V67" s="5">
        <f>COUNTIF('TUẦN 27-28'!AB5:AB502,'KT PHÒNG'!$A$5)</f>
        <v>0</v>
      </c>
    </row>
    <row r="68" spans="1:23" ht="16.5" customHeight="1">
      <c r="A68" s="4" t="s">
        <v>157</v>
      </c>
      <c r="B68" s="5">
        <f>COUNTIF('TUẦN 27-28'!$H$6:$H$445,'KT PHÒNG'!A68)</f>
        <v>1</v>
      </c>
      <c r="C68" s="5">
        <f>COUNTIF('TUẦN 27-28'!$I$6:$I$445,'KT PHÒNG'!A68)</f>
        <v>1</v>
      </c>
      <c r="D68" s="5">
        <f>COUNTIF('TUẦN 27-28'!$J$6:$J$445,'KT PHÒNG'!A68)</f>
        <v>1</v>
      </c>
      <c r="E68" s="5">
        <f>COUNTIF('TUẦN 27-28'!$K$6:$K$445,'KT PHÒNG'!A68)</f>
        <v>1</v>
      </c>
      <c r="F68" s="5">
        <f>COUNTIF('TUẦN 27-28'!$L$6:$L$445,'KT PHÒNG'!A68)</f>
        <v>1</v>
      </c>
      <c r="G68" s="5">
        <f>COUNTIF('TUẦN 27-28'!$M$6:$M$445,'KT PHÒNG'!A68)</f>
        <v>0</v>
      </c>
      <c r="H68" s="5">
        <f>COUNTIF('TUẦN 27-28'!$N$6:$N$445,'KT PHÒNG'!A68)</f>
        <v>0</v>
      </c>
      <c r="I68" s="5">
        <f>COUNTIF('TUẦN 27-28'!$O$5:$O$445,'KT PHÒNG'!A68)</f>
        <v>1</v>
      </c>
      <c r="J68" s="5">
        <f>COUNTIF('TUẦN 27-28'!$P$8:$P$303,'KT PHÒNG'!A68)</f>
        <v>1</v>
      </c>
      <c r="K68" s="5">
        <f>COUNTIF('TUẦN 27-28'!$Q$5:$Q$445,'KT PHÒNG'!A68)</f>
        <v>0</v>
      </c>
      <c r="L68" s="5">
        <f>COUNTIF('TUẦN 27-28'!$R$5:$R$445,'KT PHÒNG'!A68)</f>
        <v>1</v>
      </c>
      <c r="M68" s="5">
        <f>COUNTIF('TUẦN 27-28'!$S$5:$S$445,'KT PHÒNG'!A68)</f>
        <v>0</v>
      </c>
      <c r="N68" s="5">
        <f>COUNTIF('TUẦN 27-28'!$T$5:$T$445,'KT PHÒNG'!A68)</f>
        <v>0</v>
      </c>
      <c r="O68" s="5">
        <f>COUNTIF('TUẦN 27-28'!$U$8:$U$317,'KT PHÒNG'!A68)</f>
        <v>0</v>
      </c>
      <c r="P68" s="5">
        <f>COUNTIF('TUẦN 27-28'!$V$5:$V$445,'KT PHÒNG'!A68)</f>
        <v>1</v>
      </c>
      <c r="Q68" s="5">
        <f>COUNTIF('TUẦN 27-28'!$W$5:$W$445,'KT PHÒNG'!A68)</f>
        <v>1</v>
      </c>
      <c r="R68" s="5">
        <f>COUNTIF('TUẦN 27-28'!$X$5:$X$445,'KT PHÒNG'!A68)</f>
        <v>1</v>
      </c>
      <c r="S68" s="5">
        <f>COUNTIF('TUẦN 27-28'!Y5:Y503,'KT PHÒNG'!A68)</f>
        <v>0</v>
      </c>
      <c r="T68" s="5">
        <f>COUNTIF('TUẦN 27-28'!$Z$5:$Z$445,'KT PHÒNG'!A68)</f>
        <v>0</v>
      </c>
      <c r="U68" s="5">
        <f>COUNTIF('TUẦN 27-28'!$AA$5:$AA$445,'KT PHÒNG'!A68)</f>
        <v>0</v>
      </c>
      <c r="V68" s="5">
        <f>COUNTIF('TUẦN 27-28'!AB5:AB503,'KT PHÒNG'!$A$5)</f>
        <v>0</v>
      </c>
    </row>
    <row r="69" spans="1:23" ht="18" customHeight="1">
      <c r="A69" s="4" t="s">
        <v>241</v>
      </c>
      <c r="B69" s="5">
        <f>COUNTIF('TUẦN 27-28'!$H$6:$H$445,'KT PHÒNG'!A69)</f>
        <v>1</v>
      </c>
      <c r="C69" s="5">
        <f>COUNTIF('TUẦN 27-28'!$I$6:$I$445,'KT PHÒNG'!A69)</f>
        <v>1</v>
      </c>
      <c r="D69" s="5">
        <f>COUNTIF('TUẦN 27-28'!$J$6:$J$445,'KT PHÒNG'!A69)</f>
        <v>0</v>
      </c>
      <c r="E69" s="5">
        <f>COUNTIF('TUẦN 27-28'!$K$6:$K$445,'KT PHÒNG'!A69)</f>
        <v>1</v>
      </c>
      <c r="F69" s="5">
        <f>COUNTIF('TUẦN 27-28'!$L$6:$L$445,'KT PHÒNG'!A69)</f>
        <v>1</v>
      </c>
      <c r="G69" s="5">
        <f>COUNTIF('TUẦN 27-28'!$M$6:$M$445,'KT PHÒNG'!A69)</f>
        <v>0</v>
      </c>
      <c r="H69" s="5">
        <f>COUNTIF('TUẦN 27-28'!$N$6:$N$445,'KT PHÒNG'!A69)</f>
        <v>0</v>
      </c>
      <c r="I69" s="5">
        <f>COUNTIF('TUẦN 27-28'!$O$5:$O$445,'KT PHÒNG'!A69)</f>
        <v>0</v>
      </c>
      <c r="J69" s="5">
        <f>COUNTIF('TUẦN 27-28'!$P$8:$P$303,'KT PHÒNG'!A69)</f>
        <v>0</v>
      </c>
      <c r="K69" s="5">
        <f>COUNTIF('TUẦN 27-28'!$Q$5:$Q$445,'KT PHÒNG'!A69)</f>
        <v>0</v>
      </c>
      <c r="L69" s="5">
        <f>COUNTIF('TUẦN 27-28'!$R$5:$R$445,'KT PHÒNG'!A69)</f>
        <v>0</v>
      </c>
      <c r="M69" s="5">
        <f>COUNTIF('TUẦN 27-28'!$S$5:$S$445,'KT PHÒNG'!A69)</f>
        <v>2</v>
      </c>
      <c r="N69" s="5">
        <f>COUNTIF('TUẦN 27-28'!$T$5:$T$445,'KT PHÒNG'!A69)</f>
        <v>0</v>
      </c>
      <c r="O69" s="5">
        <f>COUNTIF('TUẦN 27-28'!$U$8:$U$317,'KT PHÒNG'!A69)</f>
        <v>0</v>
      </c>
      <c r="P69" s="5">
        <f>COUNTIF('TUẦN 27-28'!$V$5:$V$445,'KT PHÒNG'!A69)</f>
        <v>1</v>
      </c>
      <c r="Q69" s="5">
        <f>COUNTIF('TUẦN 27-28'!$W$5:$W$445,'KT PHÒNG'!A69)</f>
        <v>1</v>
      </c>
      <c r="R69" s="5">
        <f>COUNTIF('TUẦN 27-28'!$X$5:$X$445,'KT PHÒNG'!A69)</f>
        <v>1</v>
      </c>
      <c r="S69" s="5">
        <f>COUNTIF('TUẦN 27-28'!Y5:Y504,'KT PHÒNG'!A69)</f>
        <v>0</v>
      </c>
      <c r="T69" s="5">
        <f>COUNTIF('TUẦN 27-28'!$Z$5:$Z$445,'KT PHÒNG'!A69)</f>
        <v>0</v>
      </c>
      <c r="U69" s="5">
        <f>COUNTIF('TUẦN 27-28'!$AA$5:$AA$445,'KT PHÒNG'!A69)</f>
        <v>0</v>
      </c>
      <c r="V69" s="5">
        <f>COUNTIF('TUẦN 27-28'!AB5:AB504,'KT PHÒNG'!$A$5)</f>
        <v>0</v>
      </c>
    </row>
    <row r="70" spans="1:23" ht="18.75" customHeight="1">
      <c r="A70" s="4" t="s">
        <v>177</v>
      </c>
      <c r="B70" s="5">
        <f>COUNTIF('TUẦN 27-28'!$H$6:$H$445,'KT PHÒNG'!A70)</f>
        <v>0</v>
      </c>
      <c r="C70" s="5">
        <f>COUNTIF('TUẦN 27-28'!$I$6:$I$445,'KT PHÒNG'!A70)</f>
        <v>1</v>
      </c>
      <c r="D70" s="5">
        <f>COUNTIF('TUẦN 27-28'!$J$6:$J$445,'KT PHÒNG'!A70)</f>
        <v>1</v>
      </c>
      <c r="E70" s="5">
        <f>COUNTIF('TUẦN 27-28'!$K$6:$K$445,'KT PHÒNG'!A70)</f>
        <v>1</v>
      </c>
      <c r="F70" s="5">
        <f>COUNTIF('TUẦN 27-28'!$L$6:$L$445,'KT PHÒNG'!A70)</f>
        <v>1</v>
      </c>
      <c r="G70" s="5">
        <f>COUNTIF('TUẦN 27-28'!$M$6:$M$445,'KT PHÒNG'!A70)</f>
        <v>0</v>
      </c>
      <c r="H70" s="5">
        <f>COUNTIF('TUẦN 27-28'!$N$6:$N$445,'KT PHÒNG'!A70)</f>
        <v>0</v>
      </c>
      <c r="I70" s="5">
        <f>COUNTIF('TUẦN 27-28'!$O$5:$O$445,'KT PHÒNG'!A70)</f>
        <v>1</v>
      </c>
      <c r="J70" s="5">
        <f>COUNTIF('TUẦN 27-28'!$P$8:$P$303,'KT PHÒNG'!A70)</f>
        <v>1</v>
      </c>
      <c r="K70" s="5">
        <f>COUNTIF('TUẦN 27-28'!$Q$5:$Q$445,'KT PHÒNG'!A70)</f>
        <v>1</v>
      </c>
      <c r="L70" s="5">
        <f>COUNTIF('TUẦN 27-28'!$R$5:$R$445,'KT PHÒNG'!A70)</f>
        <v>1</v>
      </c>
      <c r="M70" s="5">
        <f>COUNTIF('TUẦN 27-28'!$S$5:$S$445,'KT PHÒNG'!A70)</f>
        <v>0</v>
      </c>
      <c r="N70" s="5">
        <f>COUNTIF('TUẦN 27-28'!$T$5:$T$445,'KT PHÒNG'!A70)</f>
        <v>0</v>
      </c>
      <c r="O70" s="5">
        <f>COUNTIF('TUẦN 27-28'!$U$8:$U$317,'KT PHÒNG'!A70)</f>
        <v>0</v>
      </c>
      <c r="P70" s="5">
        <f>COUNTIF('TUẦN 27-28'!$V$5:$V$445,'KT PHÒNG'!A70)</f>
        <v>1</v>
      </c>
      <c r="Q70" s="5">
        <f>COUNTIF('TUẦN 27-28'!$W$5:$W$445,'KT PHÒNG'!A70)</f>
        <v>1</v>
      </c>
      <c r="R70" s="5">
        <f>COUNTIF('TUẦN 27-28'!$X$5:$X$445,'KT PHÒNG'!A70)</f>
        <v>1</v>
      </c>
      <c r="S70" s="5">
        <f>COUNTIF('TUẦN 27-28'!Y5:Y505,'KT PHÒNG'!A70)</f>
        <v>1</v>
      </c>
      <c r="T70" s="5">
        <f>COUNTIF('TUẦN 27-28'!$Z$5:$Z$445,'KT PHÒNG'!A70)</f>
        <v>0</v>
      </c>
      <c r="U70" s="5">
        <f>COUNTIF('TUẦN 27-28'!$AA$5:$AA$445,'KT PHÒNG'!A70)</f>
        <v>0</v>
      </c>
      <c r="V70" s="5">
        <f>COUNTIF('TUẦN 27-28'!AB5:AB505,'KT PHÒNG'!$A$5)</f>
        <v>0</v>
      </c>
      <c r="W70" s="3" t="s">
        <v>242</v>
      </c>
    </row>
    <row r="71" spans="1:23">
      <c r="A71" s="4" t="s">
        <v>243</v>
      </c>
      <c r="B71" s="5">
        <f>COUNTIF('TUẦN 27-28'!$H$6:$H$445,'KT PHÒNG'!A71)</f>
        <v>0</v>
      </c>
      <c r="C71" s="5">
        <f>COUNTIF('TUẦN 27-28'!$I$6:$I$445,'KT PHÒNG'!A71)</f>
        <v>0</v>
      </c>
      <c r="D71" s="5">
        <f>COUNTIF('TUẦN 27-28'!$J$6:$J$445,'KT PHÒNG'!A71)</f>
        <v>0</v>
      </c>
      <c r="E71" s="5">
        <f>COUNTIF('TUẦN 27-28'!$K$6:$K$445,'KT PHÒNG'!A71)</f>
        <v>0</v>
      </c>
      <c r="F71" s="5">
        <f>COUNTIF('TUẦN 27-28'!$L$6:$L$445,'KT PHÒNG'!A71)</f>
        <v>0</v>
      </c>
      <c r="G71" s="5">
        <f>COUNTIF('TUẦN 27-28'!$M$6:$M$445,'KT PHÒNG'!A71)</f>
        <v>0</v>
      </c>
      <c r="H71" s="5">
        <f>COUNTIF('TUẦN 27-28'!$N$6:$N$445,'KT PHÒNG'!A71)</f>
        <v>0</v>
      </c>
      <c r="I71" s="5">
        <f>COUNTIF('TUẦN 27-28'!$O$5:$O$445,'KT PHÒNG'!A71)</f>
        <v>0</v>
      </c>
      <c r="J71" s="5">
        <f>COUNTIF('TUẦN 27-28'!$P$8:$P$303,'KT PHÒNG'!A71)</f>
        <v>0</v>
      </c>
      <c r="K71" s="5">
        <f>COUNTIF('TUẦN 27-28'!$Q$5:$Q$445,'KT PHÒNG'!A71)</f>
        <v>0</v>
      </c>
      <c r="L71" s="5">
        <f>COUNTIF('TUẦN 27-28'!$R$5:$R$445,'KT PHÒNG'!A71)</f>
        <v>0</v>
      </c>
      <c r="M71" s="5">
        <f>COUNTIF('TUẦN 27-28'!$S$5:$S$445,'KT PHÒNG'!A71)</f>
        <v>0</v>
      </c>
      <c r="N71" s="5">
        <f>COUNTIF('TUẦN 27-28'!$T$5:$T$445,'KT PHÒNG'!A71)</f>
        <v>0</v>
      </c>
      <c r="O71" s="5">
        <f>COUNTIF('TUẦN 27-28'!$U$8:$U$317,'KT PHÒNG'!A71)</f>
        <v>0</v>
      </c>
      <c r="P71" s="5">
        <f>COUNTIF('TUẦN 27-28'!$V$5:$V$445,'KT PHÒNG'!A71)</f>
        <v>0</v>
      </c>
      <c r="Q71" s="5">
        <f>COUNTIF('TUẦN 27-28'!$W$5:$W$445,'KT PHÒNG'!A71)</f>
        <v>0</v>
      </c>
      <c r="R71" s="5">
        <f>COUNTIF('TUẦN 27-28'!$X$5:$X$445,'KT PHÒNG'!A71)</f>
        <v>0</v>
      </c>
      <c r="S71" s="5">
        <f>COUNTIF('TUẦN 27-28'!Y5:Y506,'KT PHÒNG'!A71)</f>
        <v>0</v>
      </c>
      <c r="T71" s="5">
        <f>COUNTIF('TUẦN 27-28'!$Z$5:$Z$445,'KT PHÒNG'!A71)</f>
        <v>0</v>
      </c>
      <c r="U71" s="5">
        <f>COUNTIF('TUẦN 27-28'!$AA$5:$AA$445,'KT PHÒNG'!A71)</f>
        <v>0</v>
      </c>
      <c r="V71" s="5">
        <f>COUNTIF('TUẦN 27-28'!AB5:AB506,'KT PHÒNG'!$A$5)</f>
        <v>0</v>
      </c>
      <c r="W71" s="3" t="s">
        <v>242</v>
      </c>
    </row>
    <row r="72" spans="1:23" ht="14.25" customHeight="1">
      <c r="A72" s="4" t="s">
        <v>153</v>
      </c>
      <c r="B72" s="5">
        <f>COUNTIF('TUẦN 27-28'!$H$6:$H$445,'KT PHÒNG'!A72)</f>
        <v>0</v>
      </c>
      <c r="C72" s="5">
        <f>COUNTIF('TUẦN 27-28'!$I$6:$I$445,'KT PHÒNG'!A72)</f>
        <v>1</v>
      </c>
      <c r="D72" s="5">
        <f>COUNTIF('TUẦN 27-28'!$J$6:$J$445,'KT PHÒNG'!A72)</f>
        <v>1</v>
      </c>
      <c r="E72" s="5">
        <f>COUNTIF('TUẦN 27-28'!$K$6:$K$445,'KT PHÒNG'!A72)</f>
        <v>1</v>
      </c>
      <c r="F72" s="5">
        <f>COUNTIF('TUẦN 27-28'!$L$6:$L$445,'KT PHÒNG'!A72)</f>
        <v>1</v>
      </c>
      <c r="G72" s="5">
        <f>COUNTIF('TUẦN 27-28'!$M$6:$M$445,'KT PHÒNG'!A72)</f>
        <v>0</v>
      </c>
      <c r="H72" s="5">
        <f>COUNTIF('TUẦN 27-28'!$N$6:$N$445,'KT PHÒNG'!A72)</f>
        <v>0</v>
      </c>
      <c r="I72" s="5">
        <f>COUNTIF('TUẦN 27-28'!$O$5:$O$445,'KT PHÒNG'!A72)</f>
        <v>1</v>
      </c>
      <c r="J72" s="5">
        <f>COUNTIF('TUẦN 27-28'!$P$8:$P$303,'KT PHÒNG'!A72)</f>
        <v>1</v>
      </c>
      <c r="K72" s="5">
        <f>COUNTIF('TUẦN 27-28'!$Q$5:$Q$445,'KT PHÒNG'!A72)</f>
        <v>1</v>
      </c>
      <c r="L72" s="5">
        <f>COUNTIF('TUẦN 27-28'!$R$5:$R$445,'KT PHÒNG'!A72)</f>
        <v>0</v>
      </c>
      <c r="M72" s="5">
        <f>COUNTIF('TUẦN 27-28'!$S$5:$S$445,'KT PHÒNG'!A72)</f>
        <v>0</v>
      </c>
      <c r="N72" s="5">
        <f>COUNTIF('TUẦN 27-28'!$T$5:$T$445,'KT PHÒNG'!A72)</f>
        <v>0</v>
      </c>
      <c r="O72" s="5">
        <f>COUNTIF('TUẦN 27-28'!$U$8:$U$317,'KT PHÒNG'!A72)</f>
        <v>0</v>
      </c>
      <c r="P72" s="5">
        <f>COUNTIF('TUẦN 27-28'!$V$5:$V$445,'KT PHÒNG'!A72)</f>
        <v>1</v>
      </c>
      <c r="Q72" s="5">
        <f>COUNTIF('TUẦN 27-28'!$W$5:$W$445,'KT PHÒNG'!A72)</f>
        <v>1</v>
      </c>
      <c r="R72" s="5">
        <f>COUNTIF('TUẦN 27-28'!$X$5:$X$445,'KT PHÒNG'!A72)</f>
        <v>0</v>
      </c>
      <c r="S72" s="5">
        <f>COUNTIF('TUẦN 27-28'!Y5:Y507,'KT PHÒNG'!A72)</f>
        <v>0</v>
      </c>
      <c r="T72" s="5">
        <f>COUNTIF('TUẦN 27-28'!$Z$5:$Z$445,'KT PHÒNG'!A72)</f>
        <v>0</v>
      </c>
      <c r="U72" s="5">
        <f>COUNTIF('TUẦN 27-28'!$AA$5:$AA$445,'KT PHÒNG'!A72)</f>
        <v>0</v>
      </c>
      <c r="V72" s="5">
        <f>COUNTIF('TUẦN 27-28'!AB5:AB507,'KT PHÒNG'!$A$5)</f>
        <v>0</v>
      </c>
    </row>
    <row r="73" spans="1:23" ht="15.75" customHeight="1">
      <c r="A73" s="4" t="s">
        <v>244</v>
      </c>
      <c r="B73" s="5">
        <f>COUNTIF('TUẦN 27-28'!$H$6:$H$445,'KT PHÒNG'!A73)</f>
        <v>1</v>
      </c>
      <c r="C73" s="5">
        <f>COUNTIF('TUẦN 27-28'!$I$6:$I$445,'KT PHÒNG'!A73)</f>
        <v>1</v>
      </c>
      <c r="D73" s="5">
        <f>COUNTIF('TUẦN 27-28'!$J$6:$J$445,'KT PHÒNG'!A73)</f>
        <v>0</v>
      </c>
      <c r="E73" s="5">
        <f>COUNTIF('TUẦN 27-28'!$K$6:$K$445,'KT PHÒNG'!A73)</f>
        <v>0</v>
      </c>
      <c r="F73" s="5">
        <f>COUNTIF('TUẦN 27-28'!$L$6:$L$445,'KT PHÒNG'!A73)</f>
        <v>0</v>
      </c>
      <c r="G73" s="5">
        <f>COUNTIF('TUẦN 27-28'!$M$6:$M$445,'KT PHÒNG'!A73)</f>
        <v>0</v>
      </c>
      <c r="H73" s="5">
        <f>COUNTIF('TUẦN 27-28'!$N$6:$N$445,'KT PHÒNG'!A73)</f>
        <v>0</v>
      </c>
      <c r="I73" s="5">
        <f>COUNTIF('TUẦN 27-28'!$O$5:$O$445,'KT PHÒNG'!A73)</f>
        <v>2</v>
      </c>
      <c r="J73" s="5">
        <f>COUNTIF('TUẦN 27-28'!$P$8:$P$303,'KT PHÒNG'!A73)</f>
        <v>0</v>
      </c>
      <c r="K73" s="5">
        <f>COUNTIF('TUẦN 27-28'!$Q$5:$Q$445,'KT PHÒNG'!A73)</f>
        <v>0</v>
      </c>
      <c r="L73" s="5">
        <f>COUNTIF('TUẦN 27-28'!$R$5:$R$445,'KT PHÒNG'!A73)</f>
        <v>1</v>
      </c>
      <c r="M73" s="5">
        <f>COUNTIF('TUẦN 27-28'!$S$5:$S$445,'KT PHÒNG'!A73)</f>
        <v>0</v>
      </c>
      <c r="N73" s="5">
        <f>COUNTIF('TUẦN 27-28'!$T$5:$T$445,'KT PHÒNG'!A73)</f>
        <v>0</v>
      </c>
      <c r="O73" s="5">
        <f>COUNTIF('TUẦN 27-28'!$U$8:$U$317,'KT PHÒNG'!A73)</f>
        <v>0</v>
      </c>
      <c r="P73" s="5">
        <f>COUNTIF('TUẦN 27-28'!$V$5:$V$445,'KT PHÒNG'!A73)</f>
        <v>0</v>
      </c>
      <c r="Q73" s="5">
        <f>COUNTIF('TUẦN 27-28'!$W$5:$W$445,'KT PHÒNG'!A73)</f>
        <v>1</v>
      </c>
      <c r="R73" s="5">
        <f>COUNTIF('TUẦN 27-28'!$X$5:$X$445,'KT PHÒNG'!A73)</f>
        <v>1</v>
      </c>
      <c r="S73" s="5">
        <f>COUNTIF('TUẦN 27-28'!Y5:Y508,'KT PHÒNG'!A73)</f>
        <v>1</v>
      </c>
      <c r="T73" s="5">
        <f>COUNTIF('TUẦN 27-28'!$Z$5:$Z$445,'KT PHÒNG'!A73)</f>
        <v>1</v>
      </c>
      <c r="U73" s="5">
        <f>COUNTIF('TUẦN 27-28'!$AA$5:$AA$445,'KT PHÒNG'!A73)</f>
        <v>0</v>
      </c>
      <c r="V73" s="5">
        <f>COUNTIF('TUẦN 27-28'!AB5:AB508,'KT PHÒNG'!$A$5)</f>
        <v>0</v>
      </c>
    </row>
    <row r="74" spans="1:23" ht="13.5" customHeight="1">
      <c r="A74" s="4" t="s">
        <v>194</v>
      </c>
      <c r="B74" s="5">
        <f>COUNTIF('TUẦN 27-28'!$H$6:$H$445,'KT PHÒNG'!A74)</f>
        <v>1</v>
      </c>
      <c r="C74" s="5">
        <f>COUNTIF('TUẦN 27-28'!$I$6:$I$445,'KT PHÒNG'!A74)</f>
        <v>1</v>
      </c>
      <c r="D74" s="5">
        <f>COUNTIF('TUẦN 27-28'!$J$6:$J$445,'KT PHÒNG'!A74)</f>
        <v>0</v>
      </c>
      <c r="E74" s="5">
        <f>COUNTIF('TUẦN 27-28'!$K$6:$K$445,'KT PHÒNG'!A74)</f>
        <v>0</v>
      </c>
      <c r="F74" s="5">
        <f>COUNTIF('TUẦN 27-28'!$L$6:$L$445,'KT PHÒNG'!A74)</f>
        <v>0</v>
      </c>
      <c r="G74" s="5">
        <f>COUNTIF('TUẦN 27-28'!$M$6:$M$445,'KT PHÒNG'!A74)</f>
        <v>0</v>
      </c>
      <c r="H74" s="5">
        <f>COUNTIF('TUẦN 27-28'!$N$6:$N$445,'KT PHÒNG'!A74)</f>
        <v>0</v>
      </c>
      <c r="I74" s="5">
        <f>COUNTIF('TUẦN 27-28'!$O$5:$O$445,'KT PHÒNG'!A74)</f>
        <v>0</v>
      </c>
      <c r="J74" s="5">
        <f>COUNTIF('TUẦN 27-28'!$P$8:$P$303,'KT PHÒNG'!A74)</f>
        <v>0</v>
      </c>
      <c r="K74" s="5">
        <f>COUNTIF('TUẦN 27-28'!$Q$5:$Q$445,'KT PHÒNG'!A74)</f>
        <v>0</v>
      </c>
      <c r="L74" s="5">
        <f>COUNTIF('TUẦN 27-28'!$R$5:$R$445,'KT PHÒNG'!A74)</f>
        <v>0</v>
      </c>
      <c r="M74" s="5">
        <f>COUNTIF('TUẦN 27-28'!$S$5:$S$445,'KT PHÒNG'!A74)</f>
        <v>1</v>
      </c>
      <c r="N74" s="5">
        <f>COUNTIF('TUẦN 27-28'!$T$5:$T$445,'KT PHÒNG'!A74)</f>
        <v>0</v>
      </c>
      <c r="O74" s="5">
        <f>COUNTIF('TUẦN 27-28'!$U$8:$U$317,'KT PHÒNG'!A74)</f>
        <v>0</v>
      </c>
      <c r="P74" s="5">
        <f>COUNTIF('TUẦN 27-28'!$V$5:$V$445,'KT PHÒNG'!A74)</f>
        <v>0</v>
      </c>
      <c r="Q74" s="5">
        <f>COUNTIF('TUẦN 27-28'!$W$5:$W$445,'KT PHÒNG'!A74)</f>
        <v>1</v>
      </c>
      <c r="R74" s="5">
        <f>COUNTIF('TUẦN 27-28'!$X$5:$X$445,'KT PHÒNG'!A74)</f>
        <v>1</v>
      </c>
      <c r="S74" s="5">
        <f>COUNTIF('TUẦN 27-28'!Y5:Y509,'KT PHÒNG'!A74)</f>
        <v>1</v>
      </c>
      <c r="T74" s="5">
        <f>COUNTIF('TUẦN 27-28'!$Z$5:$Z$445,'KT PHÒNG'!A74)</f>
        <v>1</v>
      </c>
      <c r="U74" s="5">
        <f>COUNTIF('TUẦN 27-28'!$AA$5:$AA$445,'KT PHÒNG'!A74)</f>
        <v>0</v>
      </c>
      <c r="V74" s="5">
        <f>COUNTIF('TUẦN 27-28'!AB5:AB509,'KT PHÒNG'!$A$5)</f>
        <v>0</v>
      </c>
      <c r="W74" s="3" t="s">
        <v>242</v>
      </c>
    </row>
    <row r="75" spans="1:23">
      <c r="A75" s="4" t="s">
        <v>195</v>
      </c>
      <c r="B75" s="5">
        <f>COUNTIF('TUẦN 27-28'!$H$6:$H$445,'KT PHÒNG'!A75)</f>
        <v>0</v>
      </c>
      <c r="C75" s="5">
        <f>COUNTIF('TUẦN 27-28'!$I$6:$I$445,'KT PHÒNG'!A75)</f>
        <v>0</v>
      </c>
      <c r="D75" s="5">
        <f>COUNTIF('TUẦN 27-28'!$J$6:$J$445,'KT PHÒNG'!A75)</f>
        <v>0</v>
      </c>
      <c r="E75" s="5">
        <f>COUNTIF('TUẦN 27-28'!$K$6:$K$445,'KT PHÒNG'!A75)</f>
        <v>0</v>
      </c>
      <c r="F75" s="5">
        <f>COUNTIF('TUẦN 27-28'!$L$6:$L$445,'KT PHÒNG'!A75)</f>
        <v>0</v>
      </c>
      <c r="G75" s="5">
        <f>COUNTIF('TUẦN 27-28'!$M$6:$M$445,'KT PHÒNG'!A75)</f>
        <v>0</v>
      </c>
      <c r="H75" s="5">
        <f>COUNTIF('TUẦN 27-28'!$N$6:$N$445,'KT PHÒNG'!A75)</f>
        <v>0</v>
      </c>
      <c r="I75" s="5">
        <f>COUNTIF('TUẦN 27-28'!$O$5:$O$445,'KT PHÒNG'!A75)</f>
        <v>0</v>
      </c>
      <c r="J75" s="5">
        <f>COUNTIF('TUẦN 27-28'!$P$8:$P$303,'KT PHÒNG'!A75)</f>
        <v>0</v>
      </c>
      <c r="K75" s="5">
        <f>COUNTIF('TUẦN 27-28'!$Q$5:$Q$445,'KT PHÒNG'!A75)</f>
        <v>0</v>
      </c>
      <c r="L75" s="5">
        <f>COUNTIF('TUẦN 27-28'!$R$5:$R$445,'KT PHÒNG'!A75)</f>
        <v>0</v>
      </c>
      <c r="M75" s="5">
        <f>COUNTIF('TUẦN 27-28'!$S$5:$S$445,'KT PHÒNG'!A75)</f>
        <v>0</v>
      </c>
      <c r="N75" s="5">
        <f>COUNTIF('TUẦN 27-28'!$T$5:$T$445,'KT PHÒNG'!A75)</f>
        <v>0</v>
      </c>
      <c r="O75" s="5">
        <f>COUNTIF('TUẦN 27-28'!$U$8:$U$317,'KT PHÒNG'!A75)</f>
        <v>0</v>
      </c>
      <c r="P75" s="5">
        <f>COUNTIF('TUẦN 27-28'!$V$5:$V$445,'KT PHÒNG'!A75)</f>
        <v>0</v>
      </c>
      <c r="Q75" s="5">
        <f>COUNTIF('TUẦN 27-28'!$W$5:$W$445,'KT PHÒNG'!A75)</f>
        <v>0</v>
      </c>
      <c r="R75" s="5">
        <f>COUNTIF('TUẦN 27-28'!$X$5:$X$445,'KT PHÒNG'!A75)</f>
        <v>0</v>
      </c>
      <c r="S75" s="5">
        <f>COUNTIF('TUẦN 27-28'!Y5:Y510,'KT PHÒNG'!A75)</f>
        <v>0</v>
      </c>
      <c r="T75" s="5">
        <f>COUNTIF('TUẦN 27-28'!$Z$5:$Z$445,'KT PHÒNG'!A75)</f>
        <v>2</v>
      </c>
      <c r="U75" s="5">
        <f>COUNTIF('TUẦN 27-28'!$AA$5:$AA$445,'KT PHÒNG'!A75)</f>
        <v>0</v>
      </c>
      <c r="V75" s="5">
        <f>COUNTIF('TUẦN 27-28'!AB5:AB510,'KT PHÒNG'!$A$5)</f>
        <v>0</v>
      </c>
      <c r="W75" s="3" t="s">
        <v>242</v>
      </c>
    </row>
    <row r="76" spans="1:23" ht="19.5" customHeight="1">
      <c r="A76" s="4" t="s">
        <v>160</v>
      </c>
      <c r="B76" s="5">
        <f>COUNTIF('TUẦN 27-28'!$H$6:$H$445,'KT PHÒNG'!A76)</f>
        <v>1</v>
      </c>
      <c r="C76" s="5">
        <f>COUNTIF('TUẦN 27-28'!$I$6:$I$445,'KT PHÒNG'!A76)</f>
        <v>1</v>
      </c>
      <c r="D76" s="5">
        <f>COUNTIF('TUẦN 27-28'!$J$6:$J$445,'KT PHÒNG'!A76)</f>
        <v>1</v>
      </c>
      <c r="E76" s="5">
        <f>COUNTIF('TUẦN 27-28'!$K$6:$K$445,'KT PHÒNG'!A76)</f>
        <v>1</v>
      </c>
      <c r="F76" s="5">
        <f>COUNTIF('TUẦN 27-28'!$L$6:$L$445,'KT PHÒNG'!A76)</f>
        <v>1</v>
      </c>
      <c r="G76" s="5">
        <f>COUNTIF('TUẦN 27-28'!$M$6:$M$445,'KT PHÒNG'!A76)</f>
        <v>0</v>
      </c>
      <c r="H76" s="5">
        <f>COUNTIF('TUẦN 27-28'!$N$6:$N$445,'KT PHÒNG'!A76)</f>
        <v>0</v>
      </c>
      <c r="I76" s="5">
        <f>COUNTIF('TUẦN 27-28'!$O$5:$O$445,'KT PHÒNG'!A76)</f>
        <v>1</v>
      </c>
      <c r="J76" s="5">
        <f>COUNTIF('TUẦN 27-28'!$P$8:$P$303,'KT PHÒNG'!A76)</f>
        <v>1</v>
      </c>
      <c r="K76" s="5">
        <f>COUNTIF('TUẦN 27-28'!$Q$5:$Q$445,'KT PHÒNG'!A76)</f>
        <v>1</v>
      </c>
      <c r="L76" s="5">
        <f>COUNTIF('TUẦN 27-28'!$R$5:$R$445,'KT PHÒNG'!A76)</f>
        <v>2</v>
      </c>
      <c r="M76" s="5">
        <f>COUNTIF('TUẦN 27-28'!$S$5:$S$445,'KT PHÒNG'!A76)</f>
        <v>0</v>
      </c>
      <c r="N76" s="5">
        <f>COUNTIF('TUẦN 27-28'!$T$5:$T$445,'KT PHÒNG'!A76)</f>
        <v>0</v>
      </c>
      <c r="O76" s="5">
        <f>COUNTIF('TUẦN 27-28'!$U$8:$U$317,'KT PHÒNG'!A76)</f>
        <v>0</v>
      </c>
      <c r="P76" s="5">
        <f>COUNTIF('TUẦN 27-28'!$V$5:$V$445,'KT PHÒNG'!A76)</f>
        <v>1</v>
      </c>
      <c r="Q76" s="5">
        <f>COUNTIF('TUẦN 27-28'!$W$5:$W$445,'KT PHÒNG'!A76)</f>
        <v>1</v>
      </c>
      <c r="R76" s="5">
        <f>COUNTIF('TUẦN 27-28'!$X$5:$X$445,'KT PHÒNG'!A76)</f>
        <v>1</v>
      </c>
      <c r="S76" s="5">
        <f>COUNTIF('TUẦN 27-28'!Y5:Y511,'KT PHÒNG'!A76)</f>
        <v>1</v>
      </c>
      <c r="T76" s="5">
        <f>COUNTIF('TUẦN 27-28'!$Z$5:$Z$445,'KT PHÒNG'!A76)</f>
        <v>1</v>
      </c>
      <c r="U76" s="5">
        <f>COUNTIF('TUẦN 27-28'!$AA$5:$AA$445,'KT PHÒNG'!A76)</f>
        <v>0</v>
      </c>
      <c r="V76" s="5">
        <f>COUNTIF('TUẦN 27-28'!AB5:AB511,'KT PHÒNG'!$A$5)</f>
        <v>0</v>
      </c>
    </row>
    <row r="77" spans="1:23" ht="19.5" customHeight="1">
      <c r="A77" s="4" t="s">
        <v>245</v>
      </c>
      <c r="B77" s="5">
        <f>COUNTIF('TUẦN 27-28'!$H$6:$H$445,'KT PHÒNG'!A77)</f>
        <v>0</v>
      </c>
      <c r="C77" s="5">
        <f>COUNTIF('TUẦN 27-28'!$I$6:$I$445,'KT PHÒNG'!A77)</f>
        <v>0</v>
      </c>
      <c r="D77" s="5">
        <f>COUNTIF('TUẦN 27-28'!$J$6:$J$445,'KT PHÒNG'!A77)</f>
        <v>0</v>
      </c>
      <c r="E77" s="5">
        <f>COUNTIF('TUẦN 27-28'!$K$6:$K$445,'KT PHÒNG'!A77)</f>
        <v>0</v>
      </c>
      <c r="F77" s="5">
        <f>COUNTIF('TUẦN 27-28'!$L$6:$L$445,'KT PHÒNG'!A77)</f>
        <v>0</v>
      </c>
      <c r="G77" s="5">
        <f>COUNTIF('TUẦN 27-28'!$M$6:$M$445,'KT PHÒNG'!A77)</f>
        <v>0</v>
      </c>
      <c r="H77" s="5">
        <f>COUNTIF('TUẦN 27-28'!$N$6:$N$445,'KT PHÒNG'!A77)</f>
        <v>0</v>
      </c>
      <c r="I77" s="5">
        <f>COUNTIF('TUẦN 27-28'!$O$5:$O$445,'KT PHÒNG'!A77)</f>
        <v>0</v>
      </c>
      <c r="J77" s="5">
        <f>COUNTIF('TUẦN 27-28'!$P$8:$P$303,'KT PHÒNG'!A77)</f>
        <v>0</v>
      </c>
      <c r="K77" s="5">
        <f>COUNTIF('TUẦN 27-28'!$Q$5:$Q$445,'KT PHÒNG'!A77)</f>
        <v>0</v>
      </c>
      <c r="L77" s="5">
        <f>COUNTIF('TUẦN 27-28'!$R$5:$R$445,'KT PHÒNG'!A77)</f>
        <v>0</v>
      </c>
      <c r="M77" s="5">
        <f>COUNTIF('TUẦN 27-28'!$S$5:$S$445,'KT PHÒNG'!A77)</f>
        <v>0</v>
      </c>
      <c r="N77" s="5">
        <f>COUNTIF('TUẦN 27-28'!$T$5:$T$445,'KT PHÒNG'!A77)</f>
        <v>0</v>
      </c>
      <c r="O77" s="5">
        <f>COUNTIF('TUẦN 27-28'!$U$8:$U$317,'KT PHÒNG'!A77)</f>
        <v>0</v>
      </c>
      <c r="P77" s="5">
        <f>COUNTIF('TUẦN 27-28'!$V$5:$V$445,'KT PHÒNG'!A77)</f>
        <v>0</v>
      </c>
      <c r="Q77" s="5">
        <f>COUNTIF('TUẦN 27-28'!$W$5:$W$445,'KT PHÒNG'!A77)</f>
        <v>0</v>
      </c>
      <c r="R77" s="5">
        <f>COUNTIF('TUẦN 27-28'!$X$5:$X$445,'KT PHÒNG'!A77)</f>
        <v>0</v>
      </c>
      <c r="S77" s="5">
        <f>COUNTIF('TUẦN 27-28'!Y5:Y512,'KT PHÒNG'!A77)</f>
        <v>0</v>
      </c>
      <c r="T77" s="5">
        <f>COUNTIF('TUẦN 27-28'!$Z$5:$Z$445,'KT PHÒNG'!A77)</f>
        <v>0</v>
      </c>
      <c r="U77" s="5">
        <f>COUNTIF('TUẦN 27-28'!$AA$5:$AA$445,'KT PHÒNG'!A77)</f>
        <v>0</v>
      </c>
      <c r="V77" s="5">
        <f>COUNTIF('TUẦN 27-28'!AB5:AB512,'KT PHÒNG'!$A$5)</f>
        <v>0</v>
      </c>
    </row>
    <row r="78" spans="1:23" ht="21" customHeight="1">
      <c r="A78" s="4" t="s">
        <v>147</v>
      </c>
      <c r="B78" s="5">
        <f>COUNTIF('TUẦN 27-28'!$H$6:$H$445,'KT PHÒNG'!A78)</f>
        <v>0</v>
      </c>
      <c r="C78" s="5">
        <f>COUNTIF('TUẦN 27-28'!$I$6:$I$445,'KT PHÒNG'!A78)</f>
        <v>0</v>
      </c>
      <c r="D78" s="5">
        <f>COUNTIF('TUẦN 27-28'!$J$6:$J$445,'KT PHÒNG'!A78)</f>
        <v>0</v>
      </c>
      <c r="E78" s="5">
        <f>COUNTIF('TUẦN 27-28'!$K$6:$K$445,'KT PHÒNG'!A78)</f>
        <v>0</v>
      </c>
      <c r="F78" s="5">
        <f>COUNTIF('TUẦN 27-28'!$L$6:$L$445,'KT PHÒNG'!A78)</f>
        <v>0</v>
      </c>
      <c r="G78" s="5">
        <f>COUNTIF('TUẦN 27-28'!$M$6:$M$445,'KT PHÒNG'!A78)</f>
        <v>0</v>
      </c>
      <c r="H78" s="5">
        <f>COUNTIF('TUẦN 27-28'!$N$6:$N$445,'KT PHÒNG'!A78)</f>
        <v>0</v>
      </c>
      <c r="I78" s="5">
        <f>COUNTIF('TUẦN 27-28'!$O$5:$O$445,'KT PHÒNG'!A78)</f>
        <v>0</v>
      </c>
      <c r="J78" s="5">
        <f>COUNTIF('TUẦN 27-28'!$P$8:$P$303,'KT PHÒNG'!A78)</f>
        <v>0</v>
      </c>
      <c r="K78" s="5">
        <f>COUNTIF('TUẦN 27-28'!$Q$5:$Q$445,'KT PHÒNG'!A78)</f>
        <v>0</v>
      </c>
      <c r="L78" s="5">
        <f>COUNTIF('TUẦN 27-28'!$R$5:$R$445,'KT PHÒNG'!A78)</f>
        <v>0</v>
      </c>
      <c r="M78" s="5">
        <f>COUNTIF('TUẦN 27-28'!$S$5:$S$445,'KT PHÒNG'!A78)</f>
        <v>0</v>
      </c>
      <c r="N78" s="5">
        <f>COUNTIF('TUẦN 27-28'!$T$5:$T$445,'KT PHÒNG'!A78)</f>
        <v>0</v>
      </c>
      <c r="O78" s="5">
        <f>COUNTIF('TUẦN 27-28'!$U$8:$U$317,'KT PHÒNG'!A78)</f>
        <v>0</v>
      </c>
      <c r="P78" s="5">
        <f>COUNTIF('TUẦN 27-28'!$V$5:$V$445,'KT PHÒNG'!A78)</f>
        <v>0</v>
      </c>
      <c r="Q78" s="5">
        <f>COUNTIF('TUẦN 27-28'!$W$5:$W$445,'KT PHÒNG'!A78)</f>
        <v>0</v>
      </c>
      <c r="R78" s="5">
        <f>COUNTIF('TUẦN 27-28'!$X$5:$X$445,'KT PHÒNG'!A78)</f>
        <v>0</v>
      </c>
      <c r="S78" s="5">
        <f>COUNTIF('TUẦN 27-28'!Y5:Y513,'KT PHÒNG'!A78)</f>
        <v>0</v>
      </c>
      <c r="T78" s="5">
        <f>COUNTIF('TUẦN 27-28'!$Z$5:$Z$445,'KT PHÒNG'!A78)</f>
        <v>0</v>
      </c>
      <c r="U78" s="5">
        <f>COUNTIF('TUẦN 27-28'!$AA$5:$AA$445,'KT PHÒNG'!A78)</f>
        <v>0</v>
      </c>
      <c r="V78" s="5">
        <f>COUNTIF('TUẦN 27-28'!AB5:AB513,'KT PHÒNG'!$A$5)</f>
        <v>0</v>
      </c>
    </row>
    <row r="79" spans="1:23" ht="23.25" customHeight="1">
      <c r="A79" s="4" t="s">
        <v>176</v>
      </c>
      <c r="B79" s="5">
        <f>COUNTIF('TUẦN 27-28'!$H$6:$H$445,'KT PHÒNG'!A79)</f>
        <v>0</v>
      </c>
      <c r="C79" s="5">
        <f>COUNTIF('TUẦN 27-28'!$I$6:$I$445,'KT PHÒNG'!A79)</f>
        <v>0</v>
      </c>
      <c r="D79" s="5">
        <f>COUNTIF('TUẦN 27-28'!$J$6:$J$445,'KT PHÒNG'!A79)</f>
        <v>0</v>
      </c>
      <c r="E79" s="5">
        <f>COUNTIF('TUẦN 27-28'!$K$6:$K$445,'KT PHÒNG'!A79)</f>
        <v>0</v>
      </c>
      <c r="F79" s="5">
        <f>COUNTIF('TUẦN 27-28'!$L$6:$L$445,'KT PHÒNG'!A79)</f>
        <v>0</v>
      </c>
      <c r="G79" s="5">
        <f>COUNTIF('TUẦN 27-28'!$M$6:$M$445,'KT PHÒNG'!A79)</f>
        <v>0</v>
      </c>
      <c r="H79" s="5">
        <f>COUNTIF('TUẦN 27-28'!$N$6:$N$445,'KT PHÒNG'!A79)</f>
        <v>0</v>
      </c>
      <c r="I79" s="5">
        <f>COUNTIF('TUẦN 27-28'!$O$5:$O$445,'KT PHÒNG'!A79)</f>
        <v>0</v>
      </c>
      <c r="J79" s="5">
        <f>COUNTIF('TUẦN 27-28'!$P$8:$P$303,'KT PHÒNG'!A79)</f>
        <v>0</v>
      </c>
      <c r="K79" s="5">
        <f>COUNTIF('TUẦN 27-28'!$Q$5:$Q$445,'KT PHÒNG'!A79)</f>
        <v>0</v>
      </c>
      <c r="L79" s="5">
        <f>COUNTIF('TUẦN 27-28'!$R$5:$R$445,'KT PHÒNG'!A79)</f>
        <v>0</v>
      </c>
      <c r="M79" s="5">
        <f>COUNTIF('TUẦN 27-28'!$S$5:$S$445,'KT PHÒNG'!A79)</f>
        <v>0</v>
      </c>
      <c r="N79" s="5">
        <f>COUNTIF('TUẦN 27-28'!$T$5:$T$445,'KT PHÒNG'!A79)</f>
        <v>0</v>
      </c>
      <c r="O79" s="5">
        <f>COUNTIF('TUẦN 27-28'!$U$8:$U$317,'KT PHÒNG'!A79)</f>
        <v>0</v>
      </c>
      <c r="P79" s="5">
        <f>COUNTIF('TUẦN 27-28'!$V$5:$V$445,'KT PHÒNG'!A79)</f>
        <v>0</v>
      </c>
      <c r="Q79" s="5">
        <f>COUNTIF('TUẦN 27-28'!$W$5:$W$445,'KT PHÒNG'!A79)</f>
        <v>0</v>
      </c>
      <c r="R79" s="5">
        <f>COUNTIF('TUẦN 27-28'!$X$5:$X$445,'KT PHÒNG'!A79)</f>
        <v>0</v>
      </c>
      <c r="S79" s="5">
        <f>COUNTIF('TUẦN 27-28'!Y5:Y514,'KT PHÒNG'!A79)</f>
        <v>0</v>
      </c>
      <c r="T79" s="5">
        <f>COUNTIF('TUẦN 27-28'!$Z$5:$Z$445,'KT PHÒNG'!A79)</f>
        <v>0</v>
      </c>
      <c r="U79" s="5">
        <f>COUNTIF('TUẦN 27-28'!$AA$5:$AA$445,'KT PHÒNG'!A79)</f>
        <v>0</v>
      </c>
      <c r="V79" s="5">
        <f>COUNTIF('TUẦN 27-28'!AB5:AB514,'KT PHÒNG'!$A$5)</f>
        <v>0</v>
      </c>
    </row>
    <row r="80" spans="1:23" ht="22.5" customHeight="1">
      <c r="A80" s="4" t="s">
        <v>142</v>
      </c>
      <c r="B80" s="5">
        <f>COUNTIF('TUẦN 27-28'!$H$6:$H$445,'KT PHÒNG'!A80)</f>
        <v>0</v>
      </c>
      <c r="C80" s="5">
        <f>COUNTIF('TUẦN 27-28'!$I$6:$I$445,'KT PHÒNG'!A80)</f>
        <v>0</v>
      </c>
      <c r="D80" s="5">
        <f>COUNTIF('TUẦN 27-28'!$J$6:$J$445,'KT PHÒNG'!A80)</f>
        <v>0</v>
      </c>
      <c r="E80" s="5">
        <f>COUNTIF('TUẦN 27-28'!$K$6:$K$445,'KT PHÒNG'!A80)</f>
        <v>0</v>
      </c>
      <c r="F80" s="5">
        <f>COUNTIF('TUẦN 27-28'!$L$6:$L$445,'KT PHÒNG'!A80)</f>
        <v>2</v>
      </c>
      <c r="G80" s="5">
        <f>COUNTIF('TUẦN 27-28'!$M$6:$M$445,'KT PHÒNG'!A80)</f>
        <v>0</v>
      </c>
      <c r="H80" s="5">
        <f>COUNTIF('TUẦN 27-28'!$N$6:$N$445,'KT PHÒNG'!A80)</f>
        <v>0</v>
      </c>
      <c r="I80" s="5">
        <f>COUNTIF('TUẦN 27-28'!$O$5:$O$445,'KT PHÒNG'!A80)</f>
        <v>0</v>
      </c>
      <c r="J80" s="5">
        <f>COUNTIF('TUẦN 27-28'!$P$8:$P$303,'KT PHÒNG'!A80)</f>
        <v>0</v>
      </c>
      <c r="K80" s="5">
        <f>COUNTIF('TUẦN 27-28'!$Q$5:$Q$445,'KT PHÒNG'!A80)</f>
        <v>0</v>
      </c>
      <c r="L80" s="5">
        <f>COUNTIF('TUẦN 27-28'!$R$5:$R$445,'KT PHÒNG'!A80)</f>
        <v>0</v>
      </c>
      <c r="M80" s="5">
        <f>COUNTIF('TUẦN 27-28'!$S$5:$S$445,'KT PHÒNG'!A80)</f>
        <v>0</v>
      </c>
      <c r="N80" s="5">
        <f>COUNTIF('TUẦN 27-28'!$T$5:$T$445,'KT PHÒNG'!A80)</f>
        <v>0</v>
      </c>
      <c r="O80" s="5">
        <f>COUNTIF('TUẦN 27-28'!$U$8:$U$317,'KT PHÒNG'!A80)</f>
        <v>0</v>
      </c>
      <c r="P80" s="5">
        <f>COUNTIF('TUẦN 27-28'!$V$5:$V$445,'KT PHÒNG'!A80)</f>
        <v>0</v>
      </c>
      <c r="Q80" s="5">
        <f>COUNTIF('TUẦN 27-28'!$W$5:$W$445,'KT PHÒNG'!A80)</f>
        <v>0</v>
      </c>
      <c r="R80" s="5">
        <f>COUNTIF('TUẦN 27-28'!$X$5:$X$445,'KT PHÒNG'!A80)</f>
        <v>0</v>
      </c>
      <c r="S80" s="5">
        <f>COUNTIF('TUẦN 27-28'!Y5:Y515,'KT PHÒNG'!A80)</f>
        <v>0</v>
      </c>
      <c r="T80" s="5">
        <f>COUNTIF('TUẦN 27-28'!$Z$5:$Z$445,'KT PHÒNG'!A80)</f>
        <v>0</v>
      </c>
      <c r="U80" s="5">
        <f>COUNTIF('TUẦN 27-28'!$AA$5:$AA$445,'KT PHÒNG'!A80)</f>
        <v>0</v>
      </c>
      <c r="V80" s="5">
        <f>COUNTIF('TUẦN 27-28'!AB5:AB515,'KT PHÒNG'!$A$5)</f>
        <v>0</v>
      </c>
    </row>
    <row r="81" spans="1:23" ht="17.25" customHeight="1">
      <c r="A81" s="4" t="s">
        <v>150</v>
      </c>
      <c r="B81" s="5">
        <f>COUNTIF('TUẦN 27-28'!$H$6:$H$445,'KT PHÒNG'!A81)</f>
        <v>0</v>
      </c>
      <c r="C81" s="5">
        <f>COUNTIF('TUẦN 27-28'!$I$6:$I$445,'KT PHÒNG'!A81)</f>
        <v>0</v>
      </c>
      <c r="D81" s="5">
        <f>COUNTIF('TUẦN 27-28'!$J$6:$J$445,'KT PHÒNG'!A81)</f>
        <v>0</v>
      </c>
      <c r="E81" s="5">
        <f>COUNTIF('TUẦN 27-28'!$K$6:$K$445,'KT PHÒNG'!A81)</f>
        <v>0</v>
      </c>
      <c r="F81" s="5">
        <f>COUNTIF('TUẦN 27-28'!$L$6:$L$445,'KT PHÒNG'!A81)</f>
        <v>0</v>
      </c>
      <c r="G81" s="5">
        <f>COUNTIF('TUẦN 27-28'!$M$6:$M$445,'KT PHÒNG'!A81)</f>
        <v>0</v>
      </c>
      <c r="H81" s="5">
        <f>COUNTIF('TUẦN 27-28'!$N$6:$N$445,'KT PHÒNG'!A81)</f>
        <v>0</v>
      </c>
      <c r="I81" s="5">
        <f>COUNTIF('TUẦN 27-28'!$O$5:$O$445,'KT PHÒNG'!A81)</f>
        <v>0</v>
      </c>
      <c r="J81" s="5">
        <f>COUNTIF('TUẦN 27-28'!$P$8:$P$303,'KT PHÒNG'!A81)</f>
        <v>0</v>
      </c>
      <c r="K81" s="5">
        <f>COUNTIF('TUẦN 27-28'!$Q$5:$Q$445,'KT PHÒNG'!A81)</f>
        <v>0</v>
      </c>
      <c r="L81" s="5">
        <f>COUNTIF('TUẦN 27-28'!$R$5:$R$445,'KT PHÒNG'!A81)</f>
        <v>0</v>
      </c>
      <c r="M81" s="5">
        <f>COUNTIF('TUẦN 27-28'!$S$5:$S$445,'KT PHÒNG'!A81)</f>
        <v>0</v>
      </c>
      <c r="N81" s="5">
        <f>COUNTIF('TUẦN 27-28'!$T$5:$T$445,'KT PHÒNG'!A81)</f>
        <v>0</v>
      </c>
      <c r="O81" s="5">
        <f>COUNTIF('TUẦN 27-28'!$U$8:$U$317,'KT PHÒNG'!A81)</f>
        <v>0</v>
      </c>
      <c r="P81" s="5">
        <f>COUNTIF('TUẦN 27-28'!$V$5:$V$445,'KT PHÒNG'!A81)</f>
        <v>0</v>
      </c>
      <c r="Q81" s="5">
        <f>COUNTIF('TUẦN 27-28'!$W$5:$W$445,'KT PHÒNG'!A81)</f>
        <v>0</v>
      </c>
      <c r="R81" s="5">
        <f>COUNTIF('TUẦN 27-28'!$X$5:$X$445,'KT PHÒNG'!A81)</f>
        <v>0</v>
      </c>
      <c r="S81" s="5">
        <f>COUNTIF('TUẦN 27-28'!Y5:Y516,'KT PHÒNG'!A81)</f>
        <v>0</v>
      </c>
      <c r="T81" s="5">
        <f>COUNTIF('TUẦN 27-28'!$Z$5:$Z$445,'KT PHÒNG'!A81)</f>
        <v>0</v>
      </c>
      <c r="U81" s="5">
        <f>COUNTIF('TUẦN 27-28'!$AA$5:$AA$445,'KT PHÒNG'!A81)</f>
        <v>0</v>
      </c>
      <c r="V81" s="5">
        <f>COUNTIF('TUẦN 27-28'!AB5:AB516,'KT PHÒNG'!$A$5)</f>
        <v>0</v>
      </c>
    </row>
    <row r="82" spans="1:23" ht="19.5" customHeight="1">
      <c r="A82" s="4" t="s">
        <v>175</v>
      </c>
      <c r="B82" s="5">
        <f>COUNTIF('TUẦN 27-28'!$H$6:$H$445,'KT PHÒNG'!A82)</f>
        <v>1</v>
      </c>
      <c r="C82" s="5">
        <f>COUNTIF('TUẦN 27-28'!$I$6:$I$445,'KT PHÒNG'!A82)</f>
        <v>1</v>
      </c>
      <c r="D82" s="5">
        <f>COUNTIF('TUẦN 27-28'!$J$6:$J$445,'KT PHÒNG'!A82)</f>
        <v>1</v>
      </c>
      <c r="E82" s="5">
        <f>COUNTIF('TUẦN 27-28'!$K$6:$K$445,'KT PHÒNG'!A82)</f>
        <v>1</v>
      </c>
      <c r="F82" s="5">
        <f>COUNTIF('TUẦN 27-28'!$L$6:$L$445,'KT PHÒNG'!A82)</f>
        <v>1</v>
      </c>
      <c r="G82" s="5">
        <f>COUNTIF('TUẦN 27-28'!$M$6:$M$445,'KT PHÒNG'!A82)</f>
        <v>0</v>
      </c>
      <c r="H82" s="5">
        <f>COUNTIF('TUẦN 27-28'!$N$6:$N$445,'KT PHÒNG'!A82)</f>
        <v>0</v>
      </c>
      <c r="I82" s="5">
        <f>COUNTIF('TUẦN 27-28'!$O$5:$O$445,'KT PHÒNG'!A82)</f>
        <v>1</v>
      </c>
      <c r="J82" s="5">
        <f>COUNTIF('TUẦN 27-28'!$P$8:$P$303,'KT PHÒNG'!A82)</f>
        <v>1</v>
      </c>
      <c r="K82" s="5">
        <f>COUNTIF('TUẦN 27-28'!$Q$5:$Q$445,'KT PHÒNG'!A82)</f>
        <v>1</v>
      </c>
      <c r="L82" s="5">
        <f>COUNTIF('TUẦN 27-28'!$R$5:$R$445,'KT PHÒNG'!A82)</f>
        <v>0</v>
      </c>
      <c r="M82" s="5">
        <f>COUNTIF('TUẦN 27-28'!$S$5:$S$445,'KT PHÒNG'!A82)</f>
        <v>0</v>
      </c>
      <c r="N82" s="5">
        <f>COUNTIF('TUẦN 27-28'!$T$5:$T$445,'KT PHÒNG'!A82)</f>
        <v>0</v>
      </c>
      <c r="O82" s="5">
        <f>COUNTIF('TUẦN 27-28'!$U$8:$U$317,'KT PHÒNG'!A82)</f>
        <v>0</v>
      </c>
      <c r="P82" s="5">
        <f>COUNTIF('TUẦN 27-28'!$V$5:$V$445,'KT PHÒNG'!A82)</f>
        <v>0</v>
      </c>
      <c r="Q82" s="5">
        <f>COUNTIF('TUẦN 27-28'!$W$5:$W$445,'KT PHÒNG'!A82)</f>
        <v>1</v>
      </c>
      <c r="R82" s="5">
        <f>COUNTIF('TUẦN 27-28'!$X$5:$X$445,'KT PHÒNG'!A82)</f>
        <v>1</v>
      </c>
      <c r="S82" s="5">
        <f>COUNTIF('TUẦN 27-28'!Y5:Y517,'KT PHÒNG'!A82)</f>
        <v>1</v>
      </c>
      <c r="T82" s="5">
        <f>COUNTIF('TUẦN 27-28'!$Z$5:$Z$445,'KT PHÒNG'!A82)</f>
        <v>1</v>
      </c>
      <c r="U82" s="5">
        <f>COUNTIF('TUẦN 27-28'!$AA$5:$AA$445,'KT PHÒNG'!A82)</f>
        <v>0</v>
      </c>
      <c r="V82" s="5">
        <f>COUNTIF('TUẦN 27-28'!AB5:AB517,'KT PHÒNG'!$A$5)</f>
        <v>0</v>
      </c>
    </row>
    <row r="83" spans="1:23" ht="20.25" customHeight="1">
      <c r="A83" s="4" t="s">
        <v>246</v>
      </c>
      <c r="B83" s="5">
        <f>COUNTIF('TUẦN 27-28'!$H$6:$H$445,'KT PHÒNG'!A83)</f>
        <v>2</v>
      </c>
      <c r="C83" s="5">
        <f>COUNTIF('TUẦN 27-28'!$I$6:$I$445,'KT PHÒNG'!A83)</f>
        <v>0</v>
      </c>
      <c r="D83" s="5">
        <f>COUNTIF('TUẦN 27-28'!$J$6:$J$445,'KT PHÒNG'!A83)</f>
        <v>1</v>
      </c>
      <c r="E83" s="5">
        <f>COUNTIF('TUẦN 27-28'!$K$6:$K$445,'KT PHÒNG'!A83)</f>
        <v>1</v>
      </c>
      <c r="F83" s="5">
        <f>COUNTIF('TUẦN 27-28'!$L$6:$L$445,'KT PHÒNG'!A83)</f>
        <v>1</v>
      </c>
      <c r="G83" s="5">
        <f>COUNTIF('TUẦN 27-28'!$M$6:$M$445,'KT PHÒNG'!A83)</f>
        <v>0</v>
      </c>
      <c r="H83" s="5">
        <f>COUNTIF('TUẦN 27-28'!$N$6:$N$445,'KT PHÒNG'!A83)</f>
        <v>0</v>
      </c>
      <c r="I83" s="5">
        <f>COUNTIF('TUẦN 27-28'!$O$5:$O$445,'KT PHÒNG'!A83)</f>
        <v>0</v>
      </c>
      <c r="J83" s="5">
        <f>COUNTIF('TUẦN 27-28'!$P$8:$P$303,'KT PHÒNG'!A83)</f>
        <v>0</v>
      </c>
      <c r="K83" s="5">
        <f>COUNTIF('TUẦN 27-28'!$Q$5:$Q$445,'KT PHÒNG'!A83)</f>
        <v>0</v>
      </c>
      <c r="L83" s="5">
        <f>COUNTIF('TUẦN 27-28'!$R$5:$R$445,'KT PHÒNG'!A83)</f>
        <v>0</v>
      </c>
      <c r="M83" s="5">
        <f>COUNTIF('TUẦN 27-28'!$S$5:$S$445,'KT PHÒNG'!A83)</f>
        <v>0</v>
      </c>
      <c r="N83" s="5">
        <f>COUNTIF('TUẦN 27-28'!$T$5:$T$445,'KT PHÒNG'!A83)</f>
        <v>0</v>
      </c>
      <c r="O83" s="5">
        <f>COUNTIF('TUẦN 27-28'!$U$8:$U$317,'KT PHÒNG'!A83)</f>
        <v>0</v>
      </c>
      <c r="P83" s="5">
        <f>COUNTIF('TUẦN 27-28'!$V$5:$V$445,'KT PHÒNG'!A83)</f>
        <v>1</v>
      </c>
      <c r="Q83" s="5">
        <f>COUNTIF('TUẦN 27-28'!$W$5:$W$445,'KT PHÒNG'!A83)</f>
        <v>0</v>
      </c>
      <c r="R83" s="5">
        <f>COUNTIF('TUẦN 27-28'!$X$5:$X$445,'KT PHÒNG'!A83)</f>
        <v>1</v>
      </c>
      <c r="S83" s="5">
        <f>COUNTIF('TUẦN 27-28'!Y5:Y518,'KT PHÒNG'!A83)</f>
        <v>1</v>
      </c>
      <c r="T83" s="5">
        <f>COUNTIF('TUẦN 27-28'!$Z$5:$Z$445,'KT PHÒNG'!A83)</f>
        <v>1</v>
      </c>
      <c r="U83" s="5">
        <f>COUNTIF('TUẦN 27-28'!$AA$5:$AA$445,'KT PHÒNG'!A83)</f>
        <v>0</v>
      </c>
      <c r="V83" s="5">
        <f>COUNTIF('TUẦN 27-28'!AB5:AB518,'KT PHÒNG'!$A$5)</f>
        <v>0</v>
      </c>
    </row>
    <row r="84" spans="1:23" ht="24" customHeight="1">
      <c r="A84" s="4" t="s">
        <v>116</v>
      </c>
      <c r="B84" s="5">
        <f>COUNTIF('TUẦN 27-28'!$H$6:$H$445,'KT PHÒNG'!A84)</f>
        <v>1</v>
      </c>
      <c r="C84" s="5">
        <f>COUNTIF('TUẦN 27-28'!$I$6:$I$445,'KT PHÒNG'!A84)</f>
        <v>1</v>
      </c>
      <c r="D84" s="5">
        <f>COUNTIF('TUẦN 27-28'!$J$6:$J$445,'KT PHÒNG'!A84)</f>
        <v>1</v>
      </c>
      <c r="E84" s="5">
        <f>COUNTIF('TUẦN 27-28'!$K$6:$K$445,'KT PHÒNG'!A84)</f>
        <v>1</v>
      </c>
      <c r="F84" s="5">
        <f>COUNTIF('TUẦN 27-28'!$L$6:$L$445,'KT PHÒNG'!A84)</f>
        <v>2</v>
      </c>
      <c r="G84" s="5">
        <f>COUNTIF('TUẦN 27-28'!$M$6:$M$445,'KT PHÒNG'!A84)</f>
        <v>0</v>
      </c>
      <c r="H84" s="5">
        <f>COUNTIF('TUẦN 27-28'!$N$6:$N$445,'KT PHÒNG'!A84)</f>
        <v>0</v>
      </c>
      <c r="I84" s="5">
        <f>COUNTIF('TUẦN 27-28'!$O$5:$O$445,'KT PHÒNG'!A84)</f>
        <v>0</v>
      </c>
      <c r="J84" s="5">
        <f>COUNTIF('TUẦN 27-28'!$P$8:$P$303,'KT PHÒNG'!A84)</f>
        <v>1</v>
      </c>
      <c r="K84" s="5">
        <f>COUNTIF('TUẦN 27-28'!$Q$5:$Q$445,'KT PHÒNG'!A84)</f>
        <v>1</v>
      </c>
      <c r="L84" s="5">
        <f>COUNTIF('TUẦN 27-28'!$R$5:$R$445,'KT PHÒNG'!A84)</f>
        <v>1</v>
      </c>
      <c r="M84" s="5">
        <f>COUNTIF('TUẦN 27-28'!$S$5:$S$445,'KT PHÒNG'!A84)</f>
        <v>1</v>
      </c>
      <c r="N84" s="5">
        <f>COUNTIF('TUẦN 27-28'!$T$5:$T$445,'KT PHÒNG'!A84)</f>
        <v>0</v>
      </c>
      <c r="O84" s="5">
        <f>COUNTIF('TUẦN 27-28'!$U$8:$U$317,'KT PHÒNG'!A84)</f>
        <v>0</v>
      </c>
      <c r="P84" s="5">
        <f>COUNTIF('TUẦN 27-28'!$V$5:$V$445,'KT PHÒNG'!A84)</f>
        <v>0</v>
      </c>
      <c r="Q84" s="5">
        <f>COUNTIF('TUẦN 27-28'!$W$5:$W$445,'KT PHÒNG'!A84)</f>
        <v>1</v>
      </c>
      <c r="R84" s="5">
        <f>COUNTIF('TUẦN 27-28'!$X$5:$X$445,'KT PHÒNG'!A84)</f>
        <v>1</v>
      </c>
      <c r="S84" s="5">
        <f>COUNTIF('TUẦN 27-28'!Y5:Y519,'KT PHÒNG'!A84)</f>
        <v>1</v>
      </c>
      <c r="T84" s="5">
        <f>COUNTIF('TUẦN 27-28'!$Z$5:$Z$445,'KT PHÒNG'!A84)</f>
        <v>1</v>
      </c>
      <c r="U84" s="5">
        <f>COUNTIF('TUẦN 27-28'!$AA$5:$AA$445,'KT PHÒNG'!A84)</f>
        <v>0</v>
      </c>
      <c r="V84" s="5">
        <f>COUNTIF('TUẦN 27-28'!AB5:AB519,'KT PHÒNG'!$A$5)</f>
        <v>0</v>
      </c>
    </row>
    <row r="85" spans="1:23" ht="18" customHeight="1">
      <c r="A85" s="4" t="s">
        <v>247</v>
      </c>
      <c r="B85" s="5">
        <f>COUNTIF('TUẦN 27-28'!$H$6:$H$445,'KT PHÒNG'!A85)</f>
        <v>0</v>
      </c>
      <c r="C85" s="5">
        <f>COUNTIF('TUẦN 27-28'!$I$6:$I$445,'KT PHÒNG'!A85)</f>
        <v>0</v>
      </c>
      <c r="D85" s="5">
        <f>COUNTIF('TUẦN 27-28'!$J$6:$J$445,'KT PHÒNG'!A85)</f>
        <v>0</v>
      </c>
      <c r="E85" s="5">
        <f>COUNTIF('TUẦN 27-28'!$K$6:$K$445,'KT PHÒNG'!A85)</f>
        <v>0</v>
      </c>
      <c r="F85" s="5">
        <f>COUNTIF('TUẦN 27-28'!$L$6:$L$445,'KT PHÒNG'!A85)</f>
        <v>0</v>
      </c>
      <c r="G85" s="5">
        <f>COUNTIF('TUẦN 27-28'!$M$6:$M$445,'KT PHÒNG'!A85)</f>
        <v>0</v>
      </c>
      <c r="H85" s="5">
        <f>COUNTIF('TUẦN 27-28'!$N$6:$N$445,'KT PHÒNG'!A85)</f>
        <v>0</v>
      </c>
      <c r="I85" s="5">
        <f>COUNTIF('TUẦN 27-28'!$O$5:$O$445,'KT PHÒNG'!A85)</f>
        <v>0</v>
      </c>
      <c r="J85" s="5">
        <f>COUNTIF('TUẦN 27-28'!$P$8:$P$303,'KT PHÒNG'!A85)</f>
        <v>0</v>
      </c>
      <c r="K85" s="5">
        <f>COUNTIF('TUẦN 27-28'!$Q$5:$Q$445,'KT PHÒNG'!A85)</f>
        <v>0</v>
      </c>
      <c r="L85" s="5">
        <f>COUNTIF('TUẦN 27-28'!$R$5:$R$445,'KT PHÒNG'!A85)</f>
        <v>0</v>
      </c>
      <c r="M85" s="5">
        <f>COUNTIF('TUẦN 27-28'!$S$5:$S$445,'KT PHÒNG'!A85)</f>
        <v>0</v>
      </c>
      <c r="N85" s="5">
        <f>COUNTIF('TUẦN 27-28'!$T$5:$T$445,'KT PHÒNG'!A85)</f>
        <v>0</v>
      </c>
      <c r="O85" s="5">
        <f>COUNTIF('TUẦN 27-28'!$U$8:$U$317,'KT PHÒNG'!A85)</f>
        <v>0</v>
      </c>
      <c r="P85" s="5">
        <f>COUNTIF('TUẦN 27-28'!$V$5:$V$445,'KT PHÒNG'!A85)</f>
        <v>0</v>
      </c>
      <c r="Q85" s="5">
        <f>COUNTIF('TUẦN 27-28'!$W$5:$W$445,'KT PHÒNG'!A85)</f>
        <v>0</v>
      </c>
      <c r="R85" s="5">
        <f>COUNTIF('TUẦN 27-28'!$X$5:$X$445,'KT PHÒNG'!A85)</f>
        <v>0</v>
      </c>
      <c r="S85" s="5">
        <f>COUNTIF('TUẦN 27-28'!Y5:Y520,'KT PHÒNG'!A85)</f>
        <v>0</v>
      </c>
      <c r="T85" s="5">
        <f>COUNTIF('TUẦN 27-28'!$Z$5:$Z$445,'KT PHÒNG'!A85)</f>
        <v>0</v>
      </c>
      <c r="U85" s="5">
        <f>COUNTIF('TUẦN 27-28'!$AA$5:$AA$445,'KT PHÒNG'!A85)</f>
        <v>0</v>
      </c>
      <c r="V85" s="5">
        <f>COUNTIF('TUẦN 27-28'!AB5:AB520,'KT PHÒNG'!$A$5)</f>
        <v>0</v>
      </c>
    </row>
    <row r="86" spans="1:23" ht="22.5" customHeight="1">
      <c r="A86" s="4" t="s">
        <v>125</v>
      </c>
      <c r="B86" s="5">
        <f>COUNTIF('TUẦN 27-28'!$H$6:$H$445,'KT PHÒNG'!A86)</f>
        <v>0</v>
      </c>
      <c r="C86" s="5">
        <f>COUNTIF('TUẦN 27-28'!$I$6:$I$445,'KT PHÒNG'!A86)</f>
        <v>0</v>
      </c>
      <c r="D86" s="5">
        <f>COUNTIF('TUẦN 27-28'!$J$6:$J$445,'KT PHÒNG'!A86)</f>
        <v>0</v>
      </c>
      <c r="E86" s="5">
        <f>COUNTIF('TUẦN 27-28'!$K$6:$K$445,'KT PHÒNG'!A86)</f>
        <v>0</v>
      </c>
      <c r="F86" s="5">
        <f>COUNTIF('TUẦN 27-28'!$L$6:$L$445,'KT PHÒNG'!A86)</f>
        <v>0</v>
      </c>
      <c r="G86" s="5">
        <f>COUNTIF('TUẦN 27-28'!$M$6:$M$445,'KT PHÒNG'!A86)</f>
        <v>0</v>
      </c>
      <c r="H86" s="5">
        <f>COUNTIF('TUẦN 27-28'!$N$6:$N$445,'KT PHÒNG'!A86)</f>
        <v>0</v>
      </c>
      <c r="I86" s="5">
        <f>COUNTIF('TUẦN 27-28'!$O$5:$O$445,'KT PHÒNG'!A86)</f>
        <v>0</v>
      </c>
      <c r="J86" s="5">
        <f>COUNTIF('TUẦN 27-28'!$P$8:$P$303,'KT PHÒNG'!A86)</f>
        <v>0</v>
      </c>
      <c r="K86" s="5">
        <f>COUNTIF('TUẦN 27-28'!$Q$5:$Q$445,'KT PHÒNG'!A86)</f>
        <v>0</v>
      </c>
      <c r="L86" s="5">
        <f>COUNTIF('TUẦN 27-28'!$R$5:$R$445,'KT PHÒNG'!A86)</f>
        <v>0</v>
      </c>
      <c r="M86" s="5">
        <f>COUNTIF('TUẦN 27-28'!$S$5:$S$445,'KT PHÒNG'!A86)</f>
        <v>0</v>
      </c>
      <c r="N86" s="5">
        <f>COUNTIF('TUẦN 27-28'!$T$5:$T$445,'KT PHÒNG'!A86)</f>
        <v>0</v>
      </c>
      <c r="O86" s="5">
        <f>COUNTIF('TUẦN 27-28'!$U$8:$U$317,'KT PHÒNG'!A86)</f>
        <v>0</v>
      </c>
      <c r="P86" s="5">
        <f>COUNTIF('TUẦN 27-28'!$V$5:$V$445,'KT PHÒNG'!A86)</f>
        <v>0</v>
      </c>
      <c r="Q86" s="5">
        <f>COUNTIF('TUẦN 27-28'!$W$5:$W$445,'KT PHÒNG'!A86)</f>
        <v>0</v>
      </c>
      <c r="R86" s="5">
        <f>COUNTIF('TUẦN 27-28'!$X$5:$X$445,'KT PHÒNG'!A86)</f>
        <v>0</v>
      </c>
      <c r="S86" s="5">
        <f>COUNTIF('TUẦN 27-28'!Y5:Y521,'KT PHÒNG'!A86)</f>
        <v>0</v>
      </c>
      <c r="T86" s="5">
        <f>COUNTIF('TUẦN 27-28'!$Z$5:$Z$445,'KT PHÒNG'!A86)</f>
        <v>0</v>
      </c>
      <c r="U86" s="5">
        <f>COUNTIF('TUẦN 27-28'!$AA$5:$AA$445,'KT PHÒNG'!A86)</f>
        <v>0</v>
      </c>
      <c r="V86" s="5">
        <f>COUNTIF('TUẦN 27-28'!AB5:AB521,'KT PHÒNG'!$A$5)</f>
        <v>0</v>
      </c>
    </row>
    <row r="87" spans="1:23" ht="18.75" customHeight="1">
      <c r="A87" s="4" t="s">
        <v>248</v>
      </c>
      <c r="B87" s="5">
        <f>COUNTIF('TUẦN 27-28'!$H$6:$H$445,'KT PHÒNG'!A87)</f>
        <v>0</v>
      </c>
      <c r="C87" s="5">
        <f>COUNTIF('TUẦN 27-28'!$I$6:$I$445,'KT PHÒNG'!A87)</f>
        <v>0</v>
      </c>
      <c r="D87" s="5">
        <f>COUNTIF('TUẦN 27-28'!$J$6:$J$445,'KT PHÒNG'!A87)</f>
        <v>0</v>
      </c>
      <c r="E87" s="5">
        <f>COUNTIF('TUẦN 27-28'!$K$6:$K$445,'KT PHÒNG'!A87)</f>
        <v>0</v>
      </c>
      <c r="F87" s="5">
        <f>COUNTIF('TUẦN 27-28'!$L$6:$L$445,'KT PHÒNG'!A87)</f>
        <v>0</v>
      </c>
      <c r="G87" s="5">
        <f>COUNTIF('TUẦN 27-28'!$M$6:$M$445,'KT PHÒNG'!A87)</f>
        <v>0</v>
      </c>
      <c r="H87" s="5">
        <f>COUNTIF('TUẦN 27-28'!$N$6:$N$445,'KT PHÒNG'!A87)</f>
        <v>0</v>
      </c>
      <c r="I87" s="5">
        <f>COUNTIF('TUẦN 27-28'!$O$5:$O$445,'KT PHÒNG'!A87)</f>
        <v>0</v>
      </c>
      <c r="J87" s="5">
        <f>COUNTIF('TUẦN 27-28'!$P$8:$P$303,'KT PHÒNG'!A87)</f>
        <v>0</v>
      </c>
      <c r="K87" s="5">
        <f>COUNTIF('TUẦN 27-28'!$Q$5:$Q$445,'KT PHÒNG'!A87)</f>
        <v>0</v>
      </c>
      <c r="L87" s="5">
        <f>COUNTIF('TUẦN 27-28'!$R$5:$R$445,'KT PHÒNG'!A87)</f>
        <v>0</v>
      </c>
      <c r="M87" s="5">
        <f>COUNTIF('TUẦN 27-28'!$S$5:$S$445,'KT PHÒNG'!A87)</f>
        <v>0</v>
      </c>
      <c r="N87" s="5">
        <f>COUNTIF('TUẦN 27-28'!$T$5:$T$445,'KT PHÒNG'!A87)</f>
        <v>0</v>
      </c>
      <c r="O87" s="5">
        <f>COUNTIF('TUẦN 27-28'!$U$8:$U$317,'KT PHÒNG'!A87)</f>
        <v>0</v>
      </c>
      <c r="P87" s="5">
        <f>COUNTIF('TUẦN 27-28'!$V$5:$V$445,'KT PHÒNG'!A87)</f>
        <v>0</v>
      </c>
      <c r="Q87" s="5">
        <f>COUNTIF('TUẦN 27-28'!$W$5:$W$445,'KT PHÒNG'!A87)</f>
        <v>0</v>
      </c>
      <c r="R87" s="5">
        <f>COUNTIF('TUẦN 27-28'!$X$5:$X$445,'KT PHÒNG'!A87)</f>
        <v>0</v>
      </c>
      <c r="S87" s="5">
        <f>COUNTIF('TUẦN 27-28'!Y5:Y522,'KT PHÒNG'!A87)</f>
        <v>0</v>
      </c>
      <c r="T87" s="5">
        <f>COUNTIF('TUẦN 27-28'!$Z$5:$Z$445,'KT PHÒNG'!A87)</f>
        <v>0</v>
      </c>
      <c r="U87" s="5">
        <f>COUNTIF('TUẦN 27-28'!$AA$5:$AA$445,'KT PHÒNG'!A87)</f>
        <v>0</v>
      </c>
      <c r="V87" s="5">
        <f>COUNTIF('TUẦN 27-28'!AB5:AB522,'KT PHÒNG'!$A$5)</f>
        <v>0</v>
      </c>
    </row>
    <row r="88" spans="1:23" ht="29.25" customHeight="1">
      <c r="A88" s="4" t="s">
        <v>172</v>
      </c>
      <c r="B88" s="5">
        <f>COUNTIF('TUẦN 27-28'!$H$6:$H$445,'KT PHÒNG'!A88)</f>
        <v>0</v>
      </c>
      <c r="C88" s="5">
        <f>COUNTIF('TUẦN 27-28'!$I$6:$I$445,'KT PHÒNG'!A88)</f>
        <v>0</v>
      </c>
      <c r="D88" s="5">
        <f>COUNTIF('TUẦN 27-28'!$J$6:$J$445,'KT PHÒNG'!A88)</f>
        <v>0</v>
      </c>
      <c r="E88" s="5">
        <f>COUNTIF('TUẦN 27-28'!$K$6:$K$445,'KT PHÒNG'!A88)</f>
        <v>1</v>
      </c>
      <c r="F88" s="5">
        <f>COUNTIF('TUẦN 27-28'!$L$6:$L$445,'KT PHÒNG'!A88)</f>
        <v>1</v>
      </c>
      <c r="G88" s="5">
        <f>COUNTIF('TUẦN 27-28'!$M$6:$M$445,'KT PHÒNG'!A88)</f>
        <v>0</v>
      </c>
      <c r="H88" s="5">
        <f>COUNTIF('TUẦN 27-28'!$N$6:$N$445,'KT PHÒNG'!A88)</f>
        <v>0</v>
      </c>
      <c r="I88" s="5">
        <f>COUNTIF('TUẦN 27-28'!$O$5:$O$445,'KT PHÒNG'!A88)</f>
        <v>0</v>
      </c>
      <c r="J88" s="5">
        <f>COUNTIF('TUẦN 27-28'!$P$8:$P$303,'KT PHÒNG'!A88)</f>
        <v>0</v>
      </c>
      <c r="K88" s="5">
        <f>COUNTIF('TUẦN 27-28'!$Q$5:$Q$445,'KT PHÒNG'!A88)</f>
        <v>0</v>
      </c>
      <c r="L88" s="5">
        <f>COUNTIF('TUẦN 27-28'!$R$5:$R$445,'KT PHÒNG'!A88)</f>
        <v>1</v>
      </c>
      <c r="M88" s="5">
        <f>COUNTIF('TUẦN 27-28'!$S$5:$S$445,'KT PHÒNG'!A88)</f>
        <v>1</v>
      </c>
      <c r="N88" s="5">
        <f>COUNTIF('TUẦN 27-28'!$T$5:$T$445,'KT PHÒNG'!A88)</f>
        <v>0</v>
      </c>
      <c r="O88" s="5">
        <f>COUNTIF('TUẦN 27-28'!$U$8:$U$317,'KT PHÒNG'!A88)</f>
        <v>0</v>
      </c>
      <c r="P88" s="5">
        <f>COUNTIF('TUẦN 27-28'!$V$5:$V$445,'KT PHÒNG'!A88)</f>
        <v>1</v>
      </c>
      <c r="Q88" s="5">
        <f>COUNTIF('TUẦN 27-28'!$W$5:$W$445,'KT PHÒNG'!A88)</f>
        <v>0</v>
      </c>
      <c r="R88" s="5">
        <f>COUNTIF('TUẦN 27-28'!$X$5:$X$445,'KT PHÒNG'!A88)</f>
        <v>0</v>
      </c>
      <c r="S88" s="5">
        <f>COUNTIF('TUẦN 27-28'!Y5:Y523,'KT PHÒNG'!A88)</f>
        <v>0</v>
      </c>
      <c r="T88" s="5">
        <f>COUNTIF('TUẦN 27-28'!$Z$5:$Z$445,'KT PHÒNG'!A88)</f>
        <v>0</v>
      </c>
      <c r="U88" s="5">
        <f>COUNTIF('TUẦN 27-28'!$AA$5:$AA$445,'KT PHÒNG'!A88)</f>
        <v>0</v>
      </c>
      <c r="V88" s="5">
        <f>COUNTIF('TUẦN 27-28'!AB5:AB523,'KT PHÒNG'!$A$5)</f>
        <v>0</v>
      </c>
    </row>
    <row r="89" spans="1:23" ht="21" customHeight="1">
      <c r="A89" s="4" t="s">
        <v>249</v>
      </c>
      <c r="B89" s="5">
        <f>COUNTIF('TUẦN 27-28'!$H$6:$H$445,'KT PHÒNG'!A89)</f>
        <v>0</v>
      </c>
      <c r="C89" s="5">
        <f>COUNTIF('TUẦN 27-28'!$I$6:$I$445,'KT PHÒNG'!A89)</f>
        <v>0</v>
      </c>
      <c r="D89" s="5">
        <f>COUNTIF('TUẦN 27-28'!$J$6:$J$445,'KT PHÒNG'!A89)</f>
        <v>0</v>
      </c>
      <c r="E89" s="5">
        <f>COUNTIF('TUẦN 27-28'!$K$6:$K$445,'KT PHÒNG'!A89)</f>
        <v>0</v>
      </c>
      <c r="F89" s="5">
        <f>COUNTIF('TUẦN 27-28'!$L$6:$L$445,'KT PHÒNG'!A89)</f>
        <v>0</v>
      </c>
      <c r="G89" s="5">
        <f>COUNTIF('TUẦN 27-28'!$M$6:$M$445,'KT PHÒNG'!A89)</f>
        <v>0</v>
      </c>
      <c r="H89" s="5">
        <f>COUNTIF('TUẦN 27-28'!$N$6:$N$445,'KT PHÒNG'!A89)</f>
        <v>0</v>
      </c>
      <c r="I89" s="5">
        <f>COUNTIF('TUẦN 27-28'!$O$5:$O$445,'KT PHÒNG'!A89)</f>
        <v>0</v>
      </c>
      <c r="J89" s="5">
        <f>COUNTIF('TUẦN 27-28'!$P$8:$P$303,'KT PHÒNG'!A89)</f>
        <v>0</v>
      </c>
      <c r="K89" s="5">
        <f>COUNTIF('TUẦN 27-28'!$Q$5:$Q$445,'KT PHÒNG'!A89)</f>
        <v>0</v>
      </c>
      <c r="L89" s="5">
        <f>COUNTIF('TUẦN 27-28'!$R$5:$R$445,'KT PHÒNG'!A89)</f>
        <v>0</v>
      </c>
      <c r="M89" s="5">
        <f>COUNTIF('TUẦN 27-28'!$S$5:$S$445,'KT PHÒNG'!A89)</f>
        <v>0</v>
      </c>
      <c r="N89" s="5">
        <f>COUNTIF('TUẦN 27-28'!$T$5:$T$445,'KT PHÒNG'!A89)</f>
        <v>0</v>
      </c>
      <c r="O89" s="5">
        <f>COUNTIF('TUẦN 27-28'!$U$8:$U$317,'KT PHÒNG'!A89)</f>
        <v>0</v>
      </c>
      <c r="P89" s="5">
        <f>COUNTIF('TUẦN 27-28'!$V$5:$V$445,'KT PHÒNG'!A89)</f>
        <v>0</v>
      </c>
      <c r="Q89" s="5">
        <f>COUNTIF('TUẦN 27-28'!$W$5:$W$445,'KT PHÒNG'!A89)</f>
        <v>0</v>
      </c>
      <c r="R89" s="5">
        <f>COUNTIF('TUẦN 27-28'!$X$5:$X$445,'KT PHÒNG'!A89)</f>
        <v>0</v>
      </c>
      <c r="S89" s="5">
        <f>COUNTIF('TUẦN 27-28'!Y5:Y524,'KT PHÒNG'!A89)</f>
        <v>0</v>
      </c>
      <c r="T89" s="5">
        <f>COUNTIF('TUẦN 27-28'!$Z$5:$Z$445,'KT PHÒNG'!A89)</f>
        <v>0</v>
      </c>
      <c r="U89" s="5">
        <f>COUNTIF('TUẦN 27-28'!$AA$5:$AA$445,'KT PHÒNG'!A89)</f>
        <v>0</v>
      </c>
      <c r="V89" s="5">
        <f>COUNTIF('TUẦN 27-28'!AB5:AB524,'KT PHÒNG'!$A$5)</f>
        <v>0</v>
      </c>
    </row>
    <row r="90" spans="1:23" ht="24" customHeight="1">
      <c r="A90" s="4" t="s">
        <v>250</v>
      </c>
      <c r="B90" s="5">
        <f>COUNTIF('TUẦN 27-28'!$H$6:$H$445,'KT PHÒNG'!A90)</f>
        <v>0</v>
      </c>
      <c r="C90" s="5">
        <f>COUNTIF('TUẦN 27-28'!$I$6:$I$445,'KT PHÒNG'!A90)</f>
        <v>0</v>
      </c>
      <c r="D90" s="5">
        <f>COUNTIF('TUẦN 27-28'!$J$6:$J$445,'KT PHÒNG'!A90)</f>
        <v>0</v>
      </c>
      <c r="E90" s="5">
        <f>COUNTIF('TUẦN 27-28'!$K$6:$K$445,'KT PHÒNG'!A90)</f>
        <v>0</v>
      </c>
      <c r="F90" s="5">
        <f>COUNTIF('TUẦN 27-28'!$L$6:$L$445,'KT PHÒNG'!A90)</f>
        <v>0</v>
      </c>
      <c r="G90" s="5">
        <f>COUNTIF('TUẦN 27-28'!$M$6:$M$445,'KT PHÒNG'!A90)</f>
        <v>0</v>
      </c>
      <c r="H90" s="5">
        <f>COUNTIF('TUẦN 27-28'!$N$6:$N$445,'KT PHÒNG'!A90)</f>
        <v>0</v>
      </c>
      <c r="I90" s="5">
        <f>COUNTIF('TUẦN 27-28'!$O$5:$O$445,'KT PHÒNG'!A90)</f>
        <v>0</v>
      </c>
      <c r="J90" s="5">
        <f>COUNTIF('TUẦN 27-28'!$P$8:$P$303,'KT PHÒNG'!A90)</f>
        <v>0</v>
      </c>
      <c r="K90" s="5">
        <f>COUNTIF('TUẦN 27-28'!$Q$5:$Q$445,'KT PHÒNG'!A90)</f>
        <v>0</v>
      </c>
      <c r="L90" s="5">
        <f>COUNTIF('TUẦN 27-28'!$R$5:$R$445,'KT PHÒNG'!A90)</f>
        <v>0</v>
      </c>
      <c r="M90" s="5">
        <f>COUNTIF('TUẦN 27-28'!$S$5:$S$445,'KT PHÒNG'!A90)</f>
        <v>0</v>
      </c>
      <c r="N90" s="5">
        <f>COUNTIF('TUẦN 27-28'!$T$5:$T$445,'KT PHÒNG'!A90)</f>
        <v>0</v>
      </c>
      <c r="O90" s="5">
        <f>COUNTIF('TUẦN 27-28'!$U$8:$U$317,'KT PHÒNG'!A90)</f>
        <v>0</v>
      </c>
      <c r="P90" s="5">
        <f>COUNTIF('TUẦN 27-28'!$V$5:$V$445,'KT PHÒNG'!A90)</f>
        <v>0</v>
      </c>
      <c r="Q90" s="5">
        <f>COUNTIF('TUẦN 27-28'!$W$5:$W$445,'KT PHÒNG'!A90)</f>
        <v>0</v>
      </c>
      <c r="R90" s="5">
        <f>COUNTIF('TUẦN 27-28'!$X$5:$X$445,'KT PHÒNG'!A90)</f>
        <v>0</v>
      </c>
      <c r="S90" s="5">
        <f>COUNTIF('TUẦN 27-28'!Y5:Y525,'KT PHÒNG'!A90)</f>
        <v>0</v>
      </c>
      <c r="T90" s="5">
        <f>COUNTIF('TUẦN 27-28'!$Z$5:$Z$445,'KT PHÒNG'!A90)</f>
        <v>0</v>
      </c>
      <c r="U90" s="5">
        <f>COUNTIF('TUẦN 27-28'!$AA$5:$AA$445,'KT PHÒNG'!A90)</f>
        <v>0</v>
      </c>
      <c r="V90" s="5">
        <f>COUNTIF('TUẦN 27-28'!AB5:AB525,'KT PHÒNG'!$A$5)</f>
        <v>0</v>
      </c>
    </row>
    <row r="91" spans="1:23" ht="24.75" customHeight="1">
      <c r="A91" s="4" t="s">
        <v>251</v>
      </c>
      <c r="B91" s="5">
        <f>COUNTIF('TUẦN 27-28'!$H$6:$H$445,'KT PHÒNG'!A91)</f>
        <v>0</v>
      </c>
      <c r="C91" s="5">
        <f>COUNTIF('TUẦN 27-28'!$I$6:$I$445,'KT PHÒNG'!A91)</f>
        <v>0</v>
      </c>
      <c r="D91" s="5">
        <f>COUNTIF('TUẦN 27-28'!$J$6:$J$445,'KT PHÒNG'!A91)</f>
        <v>0</v>
      </c>
      <c r="E91" s="5">
        <f>COUNTIF('TUẦN 27-28'!$K$6:$K$445,'KT PHÒNG'!A91)</f>
        <v>0</v>
      </c>
      <c r="F91" s="5">
        <f>COUNTIF('TUẦN 27-28'!$L$6:$L$445,'KT PHÒNG'!A91)</f>
        <v>0</v>
      </c>
      <c r="G91" s="5">
        <f>COUNTIF('TUẦN 27-28'!$M$6:$M$445,'KT PHÒNG'!A91)</f>
        <v>0</v>
      </c>
      <c r="H91" s="5">
        <f>COUNTIF('TUẦN 27-28'!$N$6:$N$445,'KT PHÒNG'!A91)</f>
        <v>0</v>
      </c>
      <c r="I91" s="5">
        <f>COUNTIF('TUẦN 27-28'!$O$5:$O$445,'KT PHÒNG'!A91)</f>
        <v>0</v>
      </c>
      <c r="J91" s="5">
        <f>COUNTIF('TUẦN 27-28'!$P$8:$P$303,'KT PHÒNG'!A91)</f>
        <v>0</v>
      </c>
      <c r="K91" s="5">
        <f>COUNTIF('TUẦN 27-28'!$Q$5:$Q$445,'KT PHÒNG'!A91)</f>
        <v>0</v>
      </c>
      <c r="L91" s="5">
        <f>COUNTIF('TUẦN 27-28'!$R$5:$R$445,'KT PHÒNG'!A91)</f>
        <v>0</v>
      </c>
      <c r="M91" s="5">
        <f>COUNTIF('TUẦN 27-28'!$S$5:$S$445,'KT PHÒNG'!A91)</f>
        <v>0</v>
      </c>
      <c r="N91" s="5">
        <f>COUNTIF('TUẦN 27-28'!$T$5:$T$445,'KT PHÒNG'!A91)</f>
        <v>0</v>
      </c>
      <c r="O91" s="5">
        <f>COUNTIF('TUẦN 27-28'!$U$8:$U$317,'KT PHÒNG'!A91)</f>
        <v>0</v>
      </c>
      <c r="P91" s="5">
        <f>COUNTIF('TUẦN 27-28'!$V$5:$V$445,'KT PHÒNG'!A91)</f>
        <v>0</v>
      </c>
      <c r="Q91" s="5">
        <f>COUNTIF('TUẦN 27-28'!$W$5:$W$445,'KT PHÒNG'!A91)</f>
        <v>0</v>
      </c>
      <c r="R91" s="5">
        <f>COUNTIF('TUẦN 27-28'!$X$5:$X$445,'KT PHÒNG'!A91)</f>
        <v>0</v>
      </c>
      <c r="S91" s="5">
        <f>COUNTIF('TUẦN 27-28'!Y5:Y526,'KT PHÒNG'!A91)</f>
        <v>0</v>
      </c>
      <c r="T91" s="5">
        <f>COUNTIF('TUẦN 27-28'!$Z$5:$Z$445,'KT PHÒNG'!A91)</f>
        <v>0</v>
      </c>
      <c r="U91" s="5">
        <f>COUNTIF('TUẦN 27-28'!$AA$5:$AA$445,'KT PHÒNG'!A91)</f>
        <v>0</v>
      </c>
      <c r="V91" s="5">
        <f>COUNTIF('TUẦN 27-28'!AB5:AB526,'KT PHÒNG'!$A$5)</f>
        <v>0</v>
      </c>
    </row>
    <row r="92" spans="1:23" ht="18" customHeight="1">
      <c r="A92" s="7" t="s">
        <v>164</v>
      </c>
      <c r="B92" s="5">
        <f>COUNTIF('TUẦN 27-28'!$H$6:$H$445,'KT PHÒNG'!A92)</f>
        <v>0</v>
      </c>
      <c r="C92" s="5">
        <f>COUNTIF('TUẦN 27-28'!$I$6:$I$445,'KT PHÒNG'!A92)</f>
        <v>0</v>
      </c>
      <c r="D92" s="5">
        <f>COUNTIF('TUẦN 27-28'!$J$6:$J$445,'KT PHÒNG'!A92)</f>
        <v>1</v>
      </c>
      <c r="E92" s="5">
        <f>COUNTIF('TUẦN 27-28'!$K$6:$K$445,'KT PHÒNG'!A92)</f>
        <v>1</v>
      </c>
      <c r="F92" s="5">
        <f>COUNTIF('TUẦN 27-28'!$L$6:$L$445,'KT PHÒNG'!A92)</f>
        <v>1</v>
      </c>
      <c r="G92" s="5">
        <f>COUNTIF('TUẦN 27-28'!$M$6:$M$445,'KT PHÒNG'!A92)</f>
        <v>0</v>
      </c>
      <c r="H92" s="5">
        <f>COUNTIF('TUẦN 27-28'!$N$6:$N$445,'KT PHÒNG'!A92)</f>
        <v>0</v>
      </c>
      <c r="I92" s="5">
        <f>COUNTIF('TUẦN 27-28'!$O$5:$O$445,'KT PHÒNG'!A92)</f>
        <v>0</v>
      </c>
      <c r="J92" s="5">
        <f>COUNTIF('TUẦN 27-28'!$P$8:$P$303,'KT PHÒNG'!A92)</f>
        <v>1</v>
      </c>
      <c r="K92" s="5">
        <f>COUNTIF('TUẦN 27-28'!$Q$5:$Q$445,'KT PHÒNG'!A92)</f>
        <v>1</v>
      </c>
      <c r="L92" s="5">
        <f>COUNTIF('TUẦN 27-28'!$R$5:$R$445,'KT PHÒNG'!A92)</f>
        <v>1</v>
      </c>
      <c r="M92" s="5">
        <f>COUNTIF('TUẦN 27-28'!$S$5:$S$445,'KT PHÒNG'!A92)</f>
        <v>1</v>
      </c>
      <c r="N92" s="5">
        <f>COUNTIF('TUẦN 27-28'!$T$5:$T$445,'KT PHÒNG'!A92)</f>
        <v>0</v>
      </c>
      <c r="O92" s="5">
        <f>COUNTIF('TUẦN 27-28'!$U$8:$U$317,'KT PHÒNG'!A92)</f>
        <v>0</v>
      </c>
      <c r="P92" s="5">
        <f>COUNTIF('TUẦN 27-28'!$V$5:$V$445,'KT PHÒNG'!A92)</f>
        <v>1</v>
      </c>
      <c r="Q92" s="5">
        <f>COUNTIF('TUẦN 27-28'!$W$5:$W$445,'KT PHÒNG'!A92)</f>
        <v>1</v>
      </c>
      <c r="R92" s="5">
        <f>COUNTIF('TUẦN 27-28'!$X$5:$X$445,'KT PHÒNG'!A92)</f>
        <v>1</v>
      </c>
      <c r="S92" s="5">
        <f>COUNTIF('TUẦN 27-28'!Y5:Y527,'KT PHÒNG'!A92)</f>
        <v>1</v>
      </c>
      <c r="T92" s="5">
        <f>COUNTIF('TUẦN 27-28'!$Z$5:$Z$445,'KT PHÒNG'!A92)</f>
        <v>1</v>
      </c>
      <c r="U92" s="5">
        <f>COUNTIF('TUẦN 27-28'!$AA$5:$AA$445,'KT PHÒNG'!A92)</f>
        <v>0</v>
      </c>
      <c r="V92" s="5">
        <f>COUNTIF('TUẦN 27-28'!AB5:AB527,'KT PHÒNG'!$A$5)</f>
        <v>0</v>
      </c>
      <c r="W92" s="3" t="s">
        <v>600</v>
      </c>
    </row>
    <row r="93" spans="1:23" ht="20.25" customHeight="1">
      <c r="A93" s="7" t="s">
        <v>252</v>
      </c>
      <c r="B93" s="5">
        <f>COUNTIF('TUẦN 27-28'!$H$6:$H$445,'KT PHÒNG'!A93)</f>
        <v>1</v>
      </c>
      <c r="C93" s="5">
        <f>COUNTIF('TUẦN 27-28'!$I$6:$I$445,'KT PHÒNG'!A93)</f>
        <v>1</v>
      </c>
      <c r="D93" s="5">
        <f>COUNTIF('TUẦN 27-28'!$J$6:$J$445,'KT PHÒNG'!A93)</f>
        <v>1</v>
      </c>
      <c r="E93" s="5">
        <f>COUNTIF('TUẦN 27-28'!$K$6:$K$445,'KT PHÒNG'!A93)</f>
        <v>0</v>
      </c>
      <c r="F93" s="5">
        <f>COUNTIF('TUẦN 27-28'!$L$6:$L$445,'KT PHÒNG'!A93)</f>
        <v>0</v>
      </c>
      <c r="G93" s="5">
        <f>COUNTIF('TUẦN 27-28'!$M$6:$M$445,'KT PHÒNG'!A93)</f>
        <v>0</v>
      </c>
      <c r="H93" s="5">
        <f>COUNTIF('TUẦN 27-28'!$N$6:$N$445,'KT PHÒNG'!A93)</f>
        <v>0</v>
      </c>
      <c r="I93" s="5">
        <f>COUNTIF('TUẦN 27-28'!$O$5:$O$445,'KT PHÒNG'!A93)</f>
        <v>1</v>
      </c>
      <c r="J93" s="5">
        <f>COUNTIF('TUẦN 27-28'!$P$8:$P$303,'KT PHÒNG'!A93)</f>
        <v>1</v>
      </c>
      <c r="K93" s="5">
        <f>COUNTIF('TUẦN 27-28'!$Q$5:$Q$445,'KT PHÒNG'!A93)</f>
        <v>1</v>
      </c>
      <c r="L93" s="5">
        <f>COUNTIF('TUẦN 27-28'!$R$5:$R$445,'KT PHÒNG'!A93)</f>
        <v>0</v>
      </c>
      <c r="M93" s="5">
        <f>COUNTIF('TUẦN 27-28'!$S$5:$S$445,'KT PHÒNG'!A93)</f>
        <v>0</v>
      </c>
      <c r="N93" s="5">
        <f>COUNTIF('TUẦN 27-28'!$T$5:$T$445,'KT PHÒNG'!A93)</f>
        <v>0</v>
      </c>
      <c r="O93" s="5">
        <f>COUNTIF('TUẦN 27-28'!$U$8:$U$317,'KT PHÒNG'!A93)</f>
        <v>0</v>
      </c>
      <c r="P93" s="5">
        <f>COUNTIF('TUẦN 27-28'!$V$5:$V$445,'KT PHÒNG'!A93)</f>
        <v>0</v>
      </c>
      <c r="Q93" s="5">
        <f>COUNTIF('TUẦN 27-28'!$W$5:$W$445,'KT PHÒNG'!A93)</f>
        <v>1</v>
      </c>
      <c r="R93" s="5">
        <f>COUNTIF('TUẦN 27-28'!$X$5:$X$445,'KT PHÒNG'!A93)</f>
        <v>1</v>
      </c>
      <c r="S93" s="5">
        <f>COUNTIF('TUẦN 27-28'!Y5:Y528,'KT PHÒNG'!A93)</f>
        <v>1</v>
      </c>
      <c r="T93" s="5">
        <f>COUNTIF('TUẦN 27-28'!$Z$5:$Z$445,'KT PHÒNG'!A93)</f>
        <v>1</v>
      </c>
      <c r="U93" s="5">
        <f>COUNTIF('TUẦN 27-28'!$AA$5:$AA$445,'KT PHÒNG'!A93)</f>
        <v>0</v>
      </c>
      <c r="V93" s="5">
        <f>COUNTIF('TUẦN 27-28'!AB5:AB528,'KT PHÒNG'!$A$5)</f>
        <v>0</v>
      </c>
    </row>
    <row r="94" spans="1:23" ht="21" customHeight="1">
      <c r="A94" s="7" t="s">
        <v>121</v>
      </c>
      <c r="B94" s="5">
        <f>COUNTIF('TUẦN 27-28'!$H$6:$H$445,'KT PHÒNG'!A94)</f>
        <v>0</v>
      </c>
      <c r="C94" s="5">
        <f>COUNTIF('TUẦN 27-28'!$I$6:$I$445,'KT PHÒNG'!A94)</f>
        <v>0</v>
      </c>
      <c r="D94" s="5">
        <f>COUNTIF('TUẦN 27-28'!$J$6:$J$445,'KT PHÒNG'!A94)</f>
        <v>0</v>
      </c>
      <c r="E94" s="5">
        <f>COUNTIF('TUẦN 27-28'!$K$6:$K$445,'KT PHÒNG'!A94)</f>
        <v>0</v>
      </c>
      <c r="F94" s="5">
        <f>COUNTIF('TUẦN 27-28'!$L$6:$L$445,'KT PHÒNG'!A94)</f>
        <v>2</v>
      </c>
      <c r="G94" s="5">
        <f>COUNTIF('TUẦN 27-28'!$M$6:$M$445,'KT PHÒNG'!A94)</f>
        <v>0</v>
      </c>
      <c r="H94" s="5">
        <f>COUNTIF('TUẦN 27-28'!$N$6:$N$445,'KT PHÒNG'!A94)</f>
        <v>0</v>
      </c>
      <c r="I94" s="5">
        <f>COUNTIF('TUẦN 27-28'!$O$5:$O$445,'KT PHÒNG'!A94)</f>
        <v>0</v>
      </c>
      <c r="J94" s="5">
        <f>COUNTIF('TUẦN 27-28'!$P$8:$P$303,'KT PHÒNG'!A94)</f>
        <v>0</v>
      </c>
      <c r="K94" s="5">
        <f>COUNTIF('TUẦN 27-28'!$Q$5:$Q$445,'KT PHÒNG'!A94)</f>
        <v>0</v>
      </c>
      <c r="L94" s="5">
        <f>COUNTIF('TUẦN 27-28'!$R$5:$R$445,'KT PHÒNG'!A94)</f>
        <v>0</v>
      </c>
      <c r="M94" s="5">
        <f>COUNTIF('TUẦN 27-28'!$S$5:$S$445,'KT PHÒNG'!A94)</f>
        <v>0</v>
      </c>
      <c r="N94" s="5">
        <f>COUNTIF('TUẦN 27-28'!$T$5:$T$445,'KT PHÒNG'!A94)</f>
        <v>0</v>
      </c>
      <c r="O94" s="5">
        <f>COUNTIF('TUẦN 27-28'!$U$8:$U$317,'KT PHÒNG'!A94)</f>
        <v>0</v>
      </c>
      <c r="P94" s="5">
        <f>COUNTIF('TUẦN 27-28'!$V$5:$V$445,'KT PHÒNG'!A94)</f>
        <v>0</v>
      </c>
      <c r="Q94" s="5">
        <f>COUNTIF('TUẦN 27-28'!$W$5:$W$445,'KT PHÒNG'!A94)</f>
        <v>1</v>
      </c>
      <c r="R94" s="5">
        <f>COUNTIF('TUẦN 27-28'!$X$5:$X$445,'KT PHÒNG'!A94)</f>
        <v>1</v>
      </c>
      <c r="S94" s="5">
        <f>COUNTIF('TUẦN 27-28'!Y5:Y529,'KT PHÒNG'!A94)</f>
        <v>1</v>
      </c>
      <c r="T94" s="5">
        <f>COUNTIF('TUẦN 27-28'!$Z$5:$Z$445,'KT PHÒNG'!A94)</f>
        <v>0</v>
      </c>
      <c r="U94" s="5">
        <f>COUNTIF('TUẦN 27-28'!$AA$5:$AA$445,'KT PHÒNG'!A94)</f>
        <v>0</v>
      </c>
      <c r="V94" s="5">
        <f>COUNTIF('TUẦN 27-28'!AB5:AB529,'KT PHÒNG'!$A$5)</f>
        <v>0</v>
      </c>
    </row>
    <row r="95" spans="1:23" ht="24" customHeight="1">
      <c r="A95" s="7" t="s">
        <v>158</v>
      </c>
      <c r="B95" s="5">
        <f>COUNTIF('TUẦN 27-28'!$H$6:$H$445,'KT PHÒNG'!A95)</f>
        <v>0</v>
      </c>
      <c r="C95" s="5">
        <f>COUNTIF('TUẦN 27-28'!$I$6:$I$445,'KT PHÒNG'!A95)</f>
        <v>0</v>
      </c>
      <c r="D95" s="5">
        <f>COUNTIF('TUẦN 27-28'!$J$6:$J$445,'KT PHÒNG'!A95)</f>
        <v>0</v>
      </c>
      <c r="E95" s="5">
        <f>COUNTIF('TUẦN 27-28'!$K$6:$K$445,'KT PHÒNG'!A95)</f>
        <v>0</v>
      </c>
      <c r="F95" s="5">
        <f>COUNTIF('TUẦN 27-28'!$L$6:$L$445,'KT PHÒNG'!A95)</f>
        <v>0</v>
      </c>
      <c r="G95" s="5">
        <f>COUNTIF('TUẦN 27-28'!$M$6:$M$445,'KT PHÒNG'!A95)</f>
        <v>0</v>
      </c>
      <c r="H95" s="5">
        <f>COUNTIF('TUẦN 27-28'!$N$6:$N$445,'KT PHÒNG'!A95)</f>
        <v>0</v>
      </c>
      <c r="I95" s="5">
        <f>COUNTIF('TUẦN 27-28'!$O$5:$O$445,'KT PHÒNG'!A95)</f>
        <v>0</v>
      </c>
      <c r="J95" s="5">
        <f>COUNTIF('TUẦN 27-28'!$P$8:$P$303,'KT PHÒNG'!A95)</f>
        <v>0</v>
      </c>
      <c r="K95" s="5">
        <f>COUNTIF('TUẦN 27-28'!$Q$5:$Q$445,'KT PHÒNG'!A95)</f>
        <v>0</v>
      </c>
      <c r="L95" s="5">
        <f>COUNTIF('TUẦN 27-28'!$R$5:$R$445,'KT PHÒNG'!A95)</f>
        <v>0</v>
      </c>
      <c r="M95" s="5">
        <f>COUNTIF('TUẦN 27-28'!$S$5:$S$445,'KT PHÒNG'!A95)</f>
        <v>0</v>
      </c>
      <c r="N95" s="5">
        <f>COUNTIF('TUẦN 27-28'!$T$5:$T$445,'KT PHÒNG'!A95)</f>
        <v>0</v>
      </c>
      <c r="O95" s="5">
        <f>COUNTIF('TUẦN 27-28'!$U$8:$U$317,'KT PHÒNG'!A95)</f>
        <v>0</v>
      </c>
      <c r="P95" s="5">
        <f>COUNTIF('TUẦN 27-28'!$V$5:$V$445,'KT PHÒNG'!A95)</f>
        <v>0</v>
      </c>
      <c r="Q95" s="5">
        <f>COUNTIF('TUẦN 27-28'!$W$5:$W$445,'KT PHÒNG'!A95)</f>
        <v>0</v>
      </c>
      <c r="R95" s="5">
        <f>COUNTIF('TUẦN 27-28'!$X$5:$X$445,'KT PHÒNG'!A95)</f>
        <v>0</v>
      </c>
      <c r="S95" s="5">
        <f>COUNTIF('TUẦN 27-28'!Y5:Y530,'KT PHÒNG'!A95)</f>
        <v>1</v>
      </c>
      <c r="T95" s="5">
        <f>COUNTIF('TUẦN 27-28'!$Z$5:$Z$445,'KT PHÒNG'!A95)</f>
        <v>1</v>
      </c>
      <c r="U95" s="5">
        <f>COUNTIF('TUẦN 27-28'!$AA$5:$AA$445,'KT PHÒNG'!A95)</f>
        <v>0</v>
      </c>
      <c r="V95" s="5">
        <f>COUNTIF('TUẦN 27-28'!AB5:AB530,'KT PHÒNG'!$A$5)</f>
        <v>0</v>
      </c>
    </row>
    <row r="96" spans="1:23" ht="30" customHeight="1">
      <c r="A96" s="7" t="s">
        <v>77</v>
      </c>
      <c r="B96" s="5">
        <f>COUNTIF('TUẦN 27-28'!$H$6:$H$445,'KT PHÒNG'!A96)</f>
        <v>1</v>
      </c>
      <c r="C96" s="5">
        <f>COUNTIF('TUẦN 27-28'!$I$6:$I$445,'KT PHÒNG'!A96)</f>
        <v>1</v>
      </c>
      <c r="D96" s="5">
        <f>COUNTIF('TUẦN 27-28'!$J$6:$J$445,'KT PHÒNG'!A96)</f>
        <v>1</v>
      </c>
      <c r="E96" s="5">
        <f>COUNTIF('TUẦN 27-28'!$K$6:$K$445,'KT PHÒNG'!A96)</f>
        <v>1</v>
      </c>
      <c r="F96" s="5">
        <f>COUNTIF('TUẦN 27-28'!$L$6:$L$445,'KT PHÒNG'!A96)</f>
        <v>1</v>
      </c>
      <c r="G96" s="5">
        <f>COUNTIF('TUẦN 27-28'!$M$6:$M$445,'KT PHÒNG'!A96)</f>
        <v>0</v>
      </c>
      <c r="H96" s="5">
        <f>COUNTIF('TUẦN 27-28'!$N$6:$N$445,'KT PHÒNG'!A96)</f>
        <v>0</v>
      </c>
      <c r="I96" s="5">
        <f>COUNTIF('TUẦN 27-28'!$O$5:$O$445,'KT PHÒNG'!A96)</f>
        <v>1</v>
      </c>
      <c r="J96" s="5">
        <f>COUNTIF('TUẦN 27-28'!$P$8:$P$303,'KT PHÒNG'!A96)</f>
        <v>1</v>
      </c>
      <c r="K96" s="5">
        <f>COUNTIF('TUẦN 27-28'!$Q$5:$Q$445,'KT PHÒNG'!A96)</f>
        <v>1</v>
      </c>
      <c r="L96" s="5">
        <f>COUNTIF('TUẦN 27-28'!$R$5:$R$445,'KT PHÒNG'!A96)</f>
        <v>1</v>
      </c>
      <c r="M96" s="5">
        <f>COUNTIF('TUẦN 27-28'!$S$5:$S$445,'KT PHÒNG'!A96)</f>
        <v>1</v>
      </c>
      <c r="N96" s="5">
        <f>COUNTIF('TUẦN 27-28'!$T$5:$T$445,'KT PHÒNG'!A96)</f>
        <v>0</v>
      </c>
      <c r="O96" s="5">
        <f>COUNTIF('TUẦN 27-28'!$U$8:$U$317,'KT PHÒNG'!A96)</f>
        <v>0</v>
      </c>
      <c r="P96" s="5">
        <f>COUNTIF('TUẦN 27-28'!$V$5:$V$445,'KT PHÒNG'!A96)</f>
        <v>1</v>
      </c>
      <c r="Q96" s="5">
        <f>COUNTIF('TUẦN 27-28'!$W$5:$W$445,'KT PHÒNG'!A96)</f>
        <v>2</v>
      </c>
      <c r="R96" s="5">
        <f>COUNTIF('TUẦN 27-28'!$X$5:$X$445,'KT PHÒNG'!A96)</f>
        <v>1</v>
      </c>
      <c r="S96" s="5">
        <f>COUNTIF('TUẦN 27-28'!Y5:Y531,'KT PHÒNG'!A96)</f>
        <v>1</v>
      </c>
      <c r="T96" s="5">
        <f>COUNTIF('TUẦN 27-28'!$Z$5:$Z$445,'KT PHÒNG'!A96)</f>
        <v>1</v>
      </c>
      <c r="U96" s="5">
        <f>COUNTIF('TUẦN 27-28'!$AA$5:$AA$445,'KT PHÒNG'!A96)</f>
        <v>0</v>
      </c>
      <c r="V96" s="5">
        <f>COUNTIF('TUẦN 27-28'!AB5:AB531,'KT PHÒNG'!$A$5)</f>
        <v>0</v>
      </c>
    </row>
    <row r="97" spans="1:22" ht="30">
      <c r="A97" s="7" t="s">
        <v>253</v>
      </c>
      <c r="B97" s="5">
        <f>COUNTIF('TUẦN 27-28'!$H$6:$H$445,'KT PHÒNG'!A97)</f>
        <v>0</v>
      </c>
      <c r="C97" s="5">
        <f>COUNTIF('TUẦN 27-28'!$I$6:$I$445,'KT PHÒNG'!A97)</f>
        <v>0</v>
      </c>
      <c r="D97" s="5">
        <f>COUNTIF('TUẦN 27-28'!$J$6:$J$445,'KT PHÒNG'!A97)</f>
        <v>0</v>
      </c>
      <c r="E97" s="5">
        <f>COUNTIF('TUẦN 27-28'!$K$6:$K$445,'KT PHÒNG'!A97)</f>
        <v>0</v>
      </c>
      <c r="F97" s="5">
        <f>COUNTIF('TUẦN 27-28'!$L$6:$L$445,'KT PHÒNG'!A97)</f>
        <v>0</v>
      </c>
      <c r="G97" s="5">
        <f>COUNTIF('TUẦN 27-28'!$M$6:$M$445,'KT PHÒNG'!A97)</f>
        <v>0</v>
      </c>
      <c r="H97" s="5">
        <f>COUNTIF('TUẦN 27-28'!$N$6:$N$445,'KT PHÒNG'!A97)</f>
        <v>0</v>
      </c>
      <c r="I97" s="5">
        <f>COUNTIF('TUẦN 27-28'!$O$5:$O$445,'KT PHÒNG'!A97)</f>
        <v>0</v>
      </c>
      <c r="J97" s="5">
        <f>COUNTIF('TUẦN 27-28'!$P$8:$P$303,'KT PHÒNG'!A97)</f>
        <v>0</v>
      </c>
      <c r="K97" s="5">
        <f>COUNTIF('TUẦN 27-28'!$Q$5:$Q$445,'KT PHÒNG'!A97)</f>
        <v>0</v>
      </c>
      <c r="L97" s="5">
        <f>COUNTIF('TUẦN 27-28'!$R$5:$R$445,'KT PHÒNG'!A97)</f>
        <v>0</v>
      </c>
      <c r="M97" s="5">
        <f>COUNTIF('TUẦN 27-28'!$S$5:$S$445,'KT PHÒNG'!A97)</f>
        <v>0</v>
      </c>
      <c r="N97" s="5">
        <f>COUNTIF('TUẦN 27-28'!$T$5:$T$445,'KT PHÒNG'!A97)</f>
        <v>0</v>
      </c>
      <c r="O97" s="5">
        <f>COUNTIF('TUẦN 27-28'!$U$8:$U$317,'KT PHÒNG'!A97)</f>
        <v>0</v>
      </c>
      <c r="P97" s="5">
        <f>COUNTIF('TUẦN 27-28'!$V$5:$V$445,'KT PHÒNG'!A97)</f>
        <v>0</v>
      </c>
      <c r="Q97" s="5">
        <f>COUNTIF('TUẦN 27-28'!$W$5:$W$445,'KT PHÒNG'!A97)</f>
        <v>0</v>
      </c>
      <c r="R97" s="5">
        <f>COUNTIF('TUẦN 27-28'!$X$5:$X$445,'KT PHÒNG'!A97)</f>
        <v>0</v>
      </c>
      <c r="S97" s="5">
        <f>COUNTIF('TUẦN 27-28'!Y5:Y532,'KT PHÒNG'!A97)</f>
        <v>0</v>
      </c>
      <c r="T97" s="5">
        <f>COUNTIF('TUẦN 27-28'!$Z$5:$Z$445,'KT PHÒNG'!A97)</f>
        <v>0</v>
      </c>
      <c r="U97" s="5">
        <f>COUNTIF('TUẦN 27-28'!$AA$5:$AA$445,'KT PHÒNG'!A97)</f>
        <v>0</v>
      </c>
      <c r="V97" s="5">
        <f>COUNTIF('TUẦN 27-28'!AB5:AB532,'KT PHÒNG'!$A$5)</f>
        <v>0</v>
      </c>
    </row>
    <row r="98" spans="1:22" ht="38.25" customHeight="1">
      <c r="A98" s="7" t="s">
        <v>80</v>
      </c>
      <c r="B98" s="5">
        <f>COUNTIF('TUẦN 27-28'!$H$6:$H$445,'KT PHÒNG'!A98)</f>
        <v>1</v>
      </c>
      <c r="C98" s="5">
        <f>COUNTIF('TUẦN 27-28'!$I$6:$I$445,'KT PHÒNG'!A98)</f>
        <v>1</v>
      </c>
      <c r="D98" s="5">
        <f>COUNTIF('TUẦN 27-28'!$J$6:$J$445,'KT PHÒNG'!A98)</f>
        <v>1</v>
      </c>
      <c r="E98" s="5">
        <f>COUNTIF('TUẦN 27-28'!$K$6:$K$445,'KT PHÒNG'!A98)</f>
        <v>1</v>
      </c>
      <c r="F98" s="5">
        <f>COUNTIF('TUẦN 27-28'!$L$6:$L$445,'KT PHÒNG'!A98)</f>
        <v>1</v>
      </c>
      <c r="G98" s="5">
        <f>COUNTIF('TUẦN 27-28'!$M$6:$M$445,'KT PHÒNG'!A98)</f>
        <v>0</v>
      </c>
      <c r="H98" s="5">
        <f>COUNTIF('TUẦN 27-28'!$N$6:$N$445,'KT PHÒNG'!A98)</f>
        <v>0</v>
      </c>
      <c r="I98" s="5">
        <f>COUNTIF('TUẦN 27-28'!$O$5:$O$445,'KT PHÒNG'!A98)</f>
        <v>1</v>
      </c>
      <c r="J98" s="5">
        <f>COUNTIF('TUẦN 27-28'!$P$8:$P$303,'KT PHÒNG'!A98)</f>
        <v>0</v>
      </c>
      <c r="K98" s="5">
        <f>COUNTIF('TUẦN 27-28'!$Q$5:$Q$445,'KT PHÒNG'!A98)</f>
        <v>1</v>
      </c>
      <c r="L98" s="5">
        <f>COUNTIF('TUẦN 27-28'!$R$5:$R$445,'KT PHÒNG'!A98)</f>
        <v>0</v>
      </c>
      <c r="M98" s="5">
        <f>COUNTIF('TUẦN 27-28'!$S$5:$S$445,'KT PHÒNG'!A98)</f>
        <v>0</v>
      </c>
      <c r="N98" s="5">
        <f>COUNTIF('TUẦN 27-28'!$T$5:$T$445,'KT PHÒNG'!A98)</f>
        <v>0</v>
      </c>
      <c r="O98" s="5">
        <f>COUNTIF('TUẦN 27-28'!$U$8:$U$317,'KT PHÒNG'!A98)</f>
        <v>0</v>
      </c>
      <c r="P98" s="5">
        <f>COUNTIF('TUẦN 27-28'!$V$5:$V$445,'KT PHÒNG'!A98)</f>
        <v>0</v>
      </c>
      <c r="Q98" s="5">
        <f>COUNTIF('TUẦN 27-28'!$W$5:$W$445,'KT PHÒNG'!A98)</f>
        <v>0</v>
      </c>
      <c r="R98" s="5">
        <f>COUNTIF('TUẦN 27-28'!$X$5:$X$445,'KT PHÒNG'!A98)</f>
        <v>1</v>
      </c>
      <c r="S98" s="5">
        <f>COUNTIF('TUẦN 27-28'!Y5:Y533,'KT PHÒNG'!A98)</f>
        <v>0</v>
      </c>
      <c r="T98" s="5">
        <f>COUNTIF('TUẦN 27-28'!$Z$5:$Z$445,'KT PHÒNG'!A98)</f>
        <v>0</v>
      </c>
      <c r="U98" s="5">
        <f>COUNTIF('TUẦN 27-28'!$AA$5:$AA$445,'KT PHÒNG'!A98)</f>
        <v>0</v>
      </c>
      <c r="V98" s="5">
        <f>COUNTIF('TUẦN 27-28'!AB5:AB533,'KT PHÒNG'!$A$5)</f>
        <v>0</v>
      </c>
    </row>
    <row r="99" spans="1:22" ht="30">
      <c r="A99" s="7" t="s">
        <v>254</v>
      </c>
      <c r="B99" s="5">
        <f>COUNTIF('TUẦN 27-28'!$H$6:$H$445,'KT PHÒNG'!A99)</f>
        <v>0</v>
      </c>
      <c r="C99" s="5">
        <f>COUNTIF('TUẦN 27-28'!$I$6:$I$445,'KT PHÒNG'!A99)</f>
        <v>0</v>
      </c>
      <c r="D99" s="5">
        <f>COUNTIF('TUẦN 27-28'!$J$6:$J$445,'KT PHÒNG'!A99)</f>
        <v>0</v>
      </c>
      <c r="E99" s="5">
        <f>COUNTIF('TUẦN 27-28'!$K$6:$K$445,'KT PHÒNG'!A99)</f>
        <v>0</v>
      </c>
      <c r="F99" s="5">
        <f>COUNTIF('TUẦN 27-28'!$L$6:$L$445,'KT PHÒNG'!A99)</f>
        <v>0</v>
      </c>
      <c r="G99" s="5">
        <f>COUNTIF('TUẦN 27-28'!$M$6:$M$445,'KT PHÒNG'!A99)</f>
        <v>0</v>
      </c>
      <c r="H99" s="5">
        <f>COUNTIF('TUẦN 27-28'!$N$6:$N$445,'KT PHÒNG'!A99)</f>
        <v>0</v>
      </c>
      <c r="I99" s="5">
        <f>COUNTIF('TUẦN 27-28'!$O$5:$O$445,'KT PHÒNG'!A99)</f>
        <v>0</v>
      </c>
      <c r="J99" s="5">
        <f>COUNTIF('TUẦN 27-28'!$P$8:$P$303,'KT PHÒNG'!A99)</f>
        <v>0</v>
      </c>
      <c r="K99" s="5">
        <f>COUNTIF('TUẦN 27-28'!$Q$5:$Q$445,'KT PHÒNG'!A99)</f>
        <v>0</v>
      </c>
      <c r="L99" s="5">
        <f>COUNTIF('TUẦN 27-28'!$R$5:$R$445,'KT PHÒNG'!A99)</f>
        <v>0</v>
      </c>
      <c r="M99" s="5">
        <f>COUNTIF('TUẦN 27-28'!$S$5:$S$445,'KT PHÒNG'!A99)</f>
        <v>0</v>
      </c>
      <c r="N99" s="5">
        <f>COUNTIF('TUẦN 27-28'!$T$5:$T$445,'KT PHÒNG'!A99)</f>
        <v>0</v>
      </c>
      <c r="O99" s="5">
        <f>COUNTIF('TUẦN 27-28'!$U$8:$U$317,'KT PHÒNG'!A99)</f>
        <v>0</v>
      </c>
      <c r="P99" s="5">
        <f>COUNTIF('TUẦN 27-28'!$V$5:$V$445,'KT PHÒNG'!A99)</f>
        <v>0</v>
      </c>
      <c r="Q99" s="5">
        <f>COUNTIF('TUẦN 27-28'!$W$5:$W$445,'KT PHÒNG'!A99)</f>
        <v>0</v>
      </c>
      <c r="R99" s="5">
        <f>COUNTIF('TUẦN 27-28'!$X$5:$X$445,'KT PHÒNG'!A99)</f>
        <v>0</v>
      </c>
      <c r="S99" s="5">
        <f>COUNTIF('TUẦN 27-28'!Y5:Y534,'KT PHÒNG'!A99)</f>
        <v>0</v>
      </c>
      <c r="T99" s="5">
        <f>COUNTIF('TUẦN 27-28'!$Z$5:$Z$445,'KT PHÒNG'!A99)</f>
        <v>0</v>
      </c>
      <c r="U99" s="5">
        <f>COUNTIF('TUẦN 27-28'!$AA$5:$AA$445,'KT PHÒNG'!A99)</f>
        <v>0</v>
      </c>
      <c r="V99" s="5">
        <f>COUNTIF('TUẦN 27-28'!AB5:AB534,'KT PHÒNG'!$A$5)</f>
        <v>0</v>
      </c>
    </row>
    <row r="100" spans="1:22" ht="24" customHeight="1">
      <c r="A100" s="7" t="s">
        <v>28</v>
      </c>
      <c r="B100" s="5">
        <f>COUNTIF('TUẦN 27-28'!$H$6:$H$445,'KT PHÒNG'!A100)</f>
        <v>1</v>
      </c>
      <c r="C100" s="5">
        <f>COUNTIF('TUẦN 27-28'!$I$6:$I$445,'KT PHÒNG'!A100)</f>
        <v>1</v>
      </c>
      <c r="D100" s="5">
        <f>COUNTIF('TUẦN 27-28'!$J$6:$J$445,'KT PHÒNG'!A100)</f>
        <v>0</v>
      </c>
      <c r="E100" s="5">
        <f>COUNTIF('TUẦN 27-28'!$K$6:$K$445,'KT PHÒNG'!A100)</f>
        <v>0</v>
      </c>
      <c r="F100" s="5">
        <f>COUNTIF('TUẦN 27-28'!$L$6:$L$445,'KT PHÒNG'!A100)</f>
        <v>0</v>
      </c>
      <c r="G100" s="5">
        <f>COUNTIF('TUẦN 27-28'!$M$6:$M$445,'KT PHÒNG'!A100)</f>
        <v>0</v>
      </c>
      <c r="H100" s="5">
        <f>COUNTIF('TUẦN 27-28'!$N$6:$N$445,'KT PHÒNG'!A100)</f>
        <v>0</v>
      </c>
      <c r="I100" s="5">
        <f>COUNTIF('TUẦN 27-28'!$O$5:$O$445,'KT PHÒNG'!A100)</f>
        <v>1</v>
      </c>
      <c r="J100" s="5">
        <f>COUNTIF('TUẦN 27-28'!$P$8:$P$303,'KT PHÒNG'!A100)</f>
        <v>1</v>
      </c>
      <c r="K100" s="5">
        <f>COUNTIF('TUẦN 27-28'!$Q$5:$Q$445,'KT PHÒNG'!A100)</f>
        <v>0</v>
      </c>
      <c r="L100" s="5">
        <f>COUNTIF('TUẦN 27-28'!$R$5:$R$445,'KT PHÒNG'!A100)</f>
        <v>0</v>
      </c>
      <c r="M100" s="5">
        <f>COUNTIF('TUẦN 27-28'!$S$5:$S$445,'KT PHÒNG'!A100)</f>
        <v>0</v>
      </c>
      <c r="N100" s="5">
        <f>COUNTIF('TUẦN 27-28'!$T$5:$T$445,'KT PHÒNG'!A100)</f>
        <v>0</v>
      </c>
      <c r="O100" s="5">
        <f>COUNTIF('TUẦN 27-28'!$U$8:$U$317,'KT PHÒNG'!A100)</f>
        <v>0</v>
      </c>
      <c r="P100" s="5">
        <f>COUNTIF('TUẦN 27-28'!$V$5:$V$445,'KT PHÒNG'!A100)</f>
        <v>1</v>
      </c>
      <c r="Q100" s="5">
        <f>COUNTIF('TUẦN 27-28'!$W$5:$W$445,'KT PHÒNG'!A100)</f>
        <v>1</v>
      </c>
      <c r="R100" s="5">
        <f>COUNTIF('TUẦN 27-28'!$X$5:$X$445,'KT PHÒNG'!A100)</f>
        <v>0</v>
      </c>
      <c r="S100" s="5">
        <f>COUNTIF('TUẦN 27-28'!Y5:Y535,'KT PHÒNG'!A100)</f>
        <v>0</v>
      </c>
      <c r="T100" s="5">
        <f>COUNTIF('TUẦN 27-28'!$Z$5:$Z$445,'KT PHÒNG'!A100)</f>
        <v>0</v>
      </c>
      <c r="U100" s="5">
        <f>COUNTIF('TUẦN 27-28'!$AA$5:$AA$445,'KT PHÒNG'!A100)</f>
        <v>0</v>
      </c>
      <c r="V100" s="5">
        <f>COUNTIF('TUẦN 27-28'!AB5:AB535,'KT PHÒNG'!$A$5)</f>
        <v>0</v>
      </c>
    </row>
    <row r="101" spans="1:22" ht="30">
      <c r="A101" s="7" t="s">
        <v>255</v>
      </c>
      <c r="B101" s="5">
        <f>COUNTIF('TUẦN 27-28'!$H$6:$H$445,'KT PHÒNG'!A101)</f>
        <v>0</v>
      </c>
      <c r="C101" s="5">
        <f>COUNTIF('TUẦN 27-28'!$I$6:$I$445,'KT PHÒNG'!A101)</f>
        <v>0</v>
      </c>
      <c r="D101" s="5">
        <f>COUNTIF('TUẦN 27-28'!$J$6:$J$445,'KT PHÒNG'!A101)</f>
        <v>0</v>
      </c>
      <c r="E101" s="5">
        <f>COUNTIF('TUẦN 27-28'!$K$6:$K$445,'KT PHÒNG'!A101)</f>
        <v>0</v>
      </c>
      <c r="F101" s="5">
        <f>COUNTIF('TUẦN 27-28'!$L$6:$L$445,'KT PHÒNG'!A101)</f>
        <v>0</v>
      </c>
      <c r="G101" s="5">
        <f>COUNTIF('TUẦN 27-28'!$M$6:$M$445,'KT PHÒNG'!A101)</f>
        <v>0</v>
      </c>
      <c r="H101" s="5">
        <f>COUNTIF('TUẦN 27-28'!$N$6:$N$445,'KT PHÒNG'!A101)</f>
        <v>0</v>
      </c>
      <c r="I101" s="5">
        <f>COUNTIF('TUẦN 27-28'!$O$5:$O$445,'KT PHÒNG'!A101)</f>
        <v>0</v>
      </c>
      <c r="J101" s="5">
        <f>COUNTIF('TUẦN 27-28'!$P$8:$P$303,'KT PHÒNG'!A101)</f>
        <v>0</v>
      </c>
      <c r="K101" s="5">
        <f>COUNTIF('TUẦN 27-28'!$Q$5:$Q$445,'KT PHÒNG'!A101)</f>
        <v>0</v>
      </c>
      <c r="L101" s="5">
        <f>COUNTIF('TUẦN 27-28'!$R$5:$R$445,'KT PHÒNG'!A101)</f>
        <v>0</v>
      </c>
      <c r="M101" s="5">
        <f>COUNTIF('TUẦN 27-28'!$S$5:$S$445,'KT PHÒNG'!A101)</f>
        <v>0</v>
      </c>
      <c r="N101" s="5">
        <f>COUNTIF('TUẦN 27-28'!$T$5:$T$445,'KT PHÒNG'!A101)</f>
        <v>0</v>
      </c>
      <c r="O101" s="5">
        <f>COUNTIF('TUẦN 27-28'!$U$8:$U$317,'KT PHÒNG'!A101)</f>
        <v>0</v>
      </c>
      <c r="P101" s="5">
        <f>COUNTIF('TUẦN 27-28'!$V$5:$V$445,'KT PHÒNG'!A101)</f>
        <v>0</v>
      </c>
      <c r="Q101" s="5">
        <f>COUNTIF('TUẦN 27-28'!$W$5:$W$445,'KT PHÒNG'!A101)</f>
        <v>0</v>
      </c>
      <c r="R101" s="5">
        <f>COUNTIF('TUẦN 27-28'!$X$5:$X$445,'KT PHÒNG'!A101)</f>
        <v>0</v>
      </c>
      <c r="S101" s="5">
        <f>COUNTIF('TUẦN 27-28'!Y5:Y536,'KT PHÒNG'!A101)</f>
        <v>0</v>
      </c>
      <c r="T101" s="5">
        <f>COUNTIF('TUẦN 27-28'!$Z$5:$Z$445,'KT PHÒNG'!A101)</f>
        <v>0</v>
      </c>
      <c r="U101" s="5">
        <f>COUNTIF('TUẦN 27-28'!$AA$5:$AA$445,'KT PHÒNG'!A101)</f>
        <v>0</v>
      </c>
      <c r="V101" s="5">
        <f>COUNTIF('TUẦN 27-28'!AB5:AB536,'KT PHÒNG'!$A$5)</f>
        <v>0</v>
      </c>
    </row>
    <row r="102" spans="1:22" ht="29.25" customHeight="1">
      <c r="A102" s="7" t="s">
        <v>90</v>
      </c>
      <c r="B102" s="5">
        <f>COUNTIF('TUẦN 27-28'!$H$6:$H$445,'KT PHÒNG'!A102)</f>
        <v>0</v>
      </c>
      <c r="C102" s="5">
        <f>COUNTIF('TUẦN 27-28'!$I$6:$I$445,'KT PHÒNG'!A102)</f>
        <v>0</v>
      </c>
      <c r="D102" s="5">
        <f>COUNTIF('TUẦN 27-28'!$J$6:$J$445,'KT PHÒNG'!A102)</f>
        <v>1</v>
      </c>
      <c r="E102" s="5">
        <f>COUNTIF('TUẦN 27-28'!$K$6:$K$445,'KT PHÒNG'!A102)</f>
        <v>1</v>
      </c>
      <c r="F102" s="5">
        <f>COUNTIF('TUẦN 27-28'!$L$6:$L$445,'KT PHÒNG'!A102)</f>
        <v>1</v>
      </c>
      <c r="G102" s="5">
        <f>COUNTIF('TUẦN 27-28'!$M$6:$M$445,'KT PHÒNG'!A102)</f>
        <v>0</v>
      </c>
      <c r="H102" s="5">
        <f>COUNTIF('TUẦN 27-28'!$N$6:$N$445,'KT PHÒNG'!A102)</f>
        <v>0</v>
      </c>
      <c r="I102" s="5">
        <f>COUNTIF('TUẦN 27-28'!$O$5:$O$445,'KT PHÒNG'!A102)</f>
        <v>0</v>
      </c>
      <c r="J102" s="5">
        <f>COUNTIF('TUẦN 27-28'!$P$8:$P$303,'KT PHÒNG'!A102)</f>
        <v>0</v>
      </c>
      <c r="K102" s="5">
        <f>COUNTIF('TUẦN 27-28'!$Q$5:$Q$445,'KT PHÒNG'!A102)</f>
        <v>1</v>
      </c>
      <c r="L102" s="5">
        <f>COUNTIF('TUẦN 27-28'!$R$5:$R$445,'KT PHÒNG'!A102)</f>
        <v>1</v>
      </c>
      <c r="M102" s="5">
        <f>COUNTIF('TUẦN 27-28'!$S$5:$S$445,'KT PHÒNG'!A102)</f>
        <v>1</v>
      </c>
      <c r="N102" s="5">
        <f>COUNTIF('TUẦN 27-28'!$T$5:$T$445,'KT PHÒNG'!A102)</f>
        <v>0</v>
      </c>
      <c r="O102" s="5">
        <f>COUNTIF('TUẦN 27-28'!$U$8:$U$317,'KT PHÒNG'!A102)</f>
        <v>0</v>
      </c>
      <c r="P102" s="5">
        <f>COUNTIF('TUẦN 27-28'!$V$5:$V$445,'KT PHÒNG'!A102)</f>
        <v>0</v>
      </c>
      <c r="Q102" s="5">
        <f>COUNTIF('TUẦN 27-28'!$W$5:$W$445,'KT PHÒNG'!A102)</f>
        <v>0</v>
      </c>
      <c r="R102" s="5">
        <f>COUNTIF('TUẦN 27-28'!$X$5:$X$445,'KT PHÒNG'!A102)</f>
        <v>1</v>
      </c>
      <c r="S102" s="5">
        <f>COUNTIF('TUẦN 27-28'!Y5:Y537,'KT PHÒNG'!A102)</f>
        <v>1</v>
      </c>
      <c r="T102" s="5">
        <f>COUNTIF('TUẦN 27-28'!$Z$5:$Z$445,'KT PHÒNG'!A102)</f>
        <v>1</v>
      </c>
      <c r="U102" s="5">
        <f>COUNTIF('TUẦN 27-28'!$AA$5:$AA$445,'KT PHÒNG'!A102)</f>
        <v>0</v>
      </c>
      <c r="V102" s="5">
        <f>COUNTIF('TUẦN 27-28'!AB5:AB537,'KT PHÒNG'!$A$5)</f>
        <v>0</v>
      </c>
    </row>
    <row r="103" spans="1:22" ht="30">
      <c r="A103" s="7" t="s">
        <v>256</v>
      </c>
      <c r="B103" s="5">
        <f>COUNTIF('TUẦN 27-28'!$H$6:$H$445,'KT PHÒNG'!A103)</f>
        <v>0</v>
      </c>
      <c r="C103" s="5">
        <f>COUNTIF('TUẦN 27-28'!$I$6:$I$445,'KT PHÒNG'!A103)</f>
        <v>0</v>
      </c>
      <c r="D103" s="5">
        <f>COUNTIF('TUẦN 27-28'!$J$6:$J$445,'KT PHÒNG'!A103)</f>
        <v>0</v>
      </c>
      <c r="E103" s="5">
        <f>COUNTIF('TUẦN 27-28'!$K$6:$K$445,'KT PHÒNG'!A103)</f>
        <v>0</v>
      </c>
      <c r="F103" s="5">
        <f>COUNTIF('TUẦN 27-28'!$L$6:$L$445,'KT PHÒNG'!A103)</f>
        <v>0</v>
      </c>
      <c r="G103" s="5">
        <f>COUNTIF('TUẦN 27-28'!$M$6:$M$445,'KT PHÒNG'!A103)</f>
        <v>0</v>
      </c>
      <c r="H103" s="5">
        <f>COUNTIF('TUẦN 27-28'!$N$6:$N$445,'KT PHÒNG'!A103)</f>
        <v>0</v>
      </c>
      <c r="I103" s="5">
        <f>COUNTIF('TUẦN 27-28'!$O$5:$O$445,'KT PHÒNG'!A103)</f>
        <v>0</v>
      </c>
      <c r="J103" s="5">
        <f>COUNTIF('TUẦN 27-28'!$P$8:$P$303,'KT PHÒNG'!A103)</f>
        <v>0</v>
      </c>
      <c r="K103" s="5">
        <f>COUNTIF('TUẦN 27-28'!$Q$5:$Q$445,'KT PHÒNG'!A103)</f>
        <v>0</v>
      </c>
      <c r="L103" s="5">
        <f>COUNTIF('TUẦN 27-28'!$R$5:$R$445,'KT PHÒNG'!A103)</f>
        <v>0</v>
      </c>
      <c r="M103" s="5">
        <f>COUNTIF('TUẦN 27-28'!$S$5:$S$445,'KT PHÒNG'!A103)</f>
        <v>0</v>
      </c>
      <c r="N103" s="5">
        <f>COUNTIF('TUẦN 27-28'!$T$5:$T$445,'KT PHÒNG'!A103)</f>
        <v>0</v>
      </c>
      <c r="O103" s="5">
        <f>COUNTIF('TUẦN 27-28'!$U$8:$U$317,'KT PHÒNG'!A103)</f>
        <v>0</v>
      </c>
      <c r="P103" s="5">
        <f>COUNTIF('TUẦN 27-28'!$V$5:$V$445,'KT PHÒNG'!A103)</f>
        <v>0</v>
      </c>
      <c r="Q103" s="5">
        <f>COUNTIF('TUẦN 27-28'!$W$5:$W$445,'KT PHÒNG'!A103)</f>
        <v>0</v>
      </c>
      <c r="R103" s="5">
        <f>COUNTIF('TUẦN 27-28'!$X$5:$X$445,'KT PHÒNG'!A103)</f>
        <v>0</v>
      </c>
      <c r="S103" s="5">
        <f>COUNTIF('TUẦN 27-28'!Y5:Y538,'KT PHÒNG'!A103)</f>
        <v>0</v>
      </c>
      <c r="T103" s="5">
        <f>COUNTIF('TUẦN 27-28'!$Z$5:$Z$445,'KT PHÒNG'!A103)</f>
        <v>0</v>
      </c>
      <c r="U103" s="5">
        <f>COUNTIF('TUẦN 27-28'!$AA$5:$AA$445,'KT PHÒNG'!A103)</f>
        <v>0</v>
      </c>
      <c r="V103" s="5">
        <f>COUNTIF('TUẦN 27-28'!AB5:AB538,'KT PHÒNG'!$A$5)</f>
        <v>0</v>
      </c>
    </row>
    <row r="104" spans="1:22" ht="30">
      <c r="A104" s="7" t="s">
        <v>257</v>
      </c>
      <c r="B104" s="5">
        <f>COUNTIF('TUẦN 27-28'!$H$6:$H$445,'KT PHÒNG'!A104)</f>
        <v>0</v>
      </c>
      <c r="C104" s="5">
        <f>COUNTIF('TUẦN 27-28'!$I$6:$I$445,'KT PHÒNG'!A104)</f>
        <v>0</v>
      </c>
      <c r="D104" s="5">
        <f>COUNTIF('TUẦN 27-28'!$J$6:$J$445,'KT PHÒNG'!A104)</f>
        <v>0</v>
      </c>
      <c r="E104" s="5">
        <f>COUNTIF('TUẦN 27-28'!$K$6:$K$445,'KT PHÒNG'!A104)</f>
        <v>0</v>
      </c>
      <c r="F104" s="5">
        <f>COUNTIF('TUẦN 27-28'!$L$6:$L$445,'KT PHÒNG'!A104)</f>
        <v>0</v>
      </c>
      <c r="G104" s="5">
        <f>COUNTIF('TUẦN 27-28'!$M$6:$M$445,'KT PHÒNG'!A104)</f>
        <v>0</v>
      </c>
      <c r="H104" s="5">
        <f>COUNTIF('TUẦN 27-28'!$N$6:$N$445,'KT PHÒNG'!A104)</f>
        <v>0</v>
      </c>
      <c r="I104" s="5">
        <f>COUNTIF('TUẦN 27-28'!$O$5:$O$445,'KT PHÒNG'!A104)</f>
        <v>0</v>
      </c>
      <c r="J104" s="5">
        <f>COUNTIF('TUẦN 27-28'!$P$8:$P$303,'KT PHÒNG'!A104)</f>
        <v>0</v>
      </c>
      <c r="K104" s="5">
        <f>COUNTIF('TUẦN 27-28'!$Q$5:$Q$445,'KT PHÒNG'!A104)</f>
        <v>0</v>
      </c>
      <c r="L104" s="5">
        <f>COUNTIF('TUẦN 27-28'!$R$5:$R$445,'KT PHÒNG'!A104)</f>
        <v>0</v>
      </c>
      <c r="M104" s="5">
        <f>COUNTIF('TUẦN 27-28'!$S$5:$S$445,'KT PHÒNG'!A104)</f>
        <v>0</v>
      </c>
      <c r="N104" s="5">
        <f>COUNTIF('TUẦN 27-28'!$T$5:$T$445,'KT PHÒNG'!A104)</f>
        <v>0</v>
      </c>
      <c r="O104" s="5">
        <f>COUNTIF('TUẦN 27-28'!$U$8:$U$317,'KT PHÒNG'!A104)</f>
        <v>0</v>
      </c>
      <c r="P104" s="5">
        <f>COUNTIF('TUẦN 27-28'!$V$5:$V$445,'KT PHÒNG'!A104)</f>
        <v>0</v>
      </c>
      <c r="Q104" s="5">
        <f>COUNTIF('TUẦN 27-28'!$W$5:$W$445,'KT PHÒNG'!A104)</f>
        <v>0</v>
      </c>
      <c r="R104" s="5">
        <f>COUNTIF('TUẦN 27-28'!$X$5:$X$445,'KT PHÒNG'!A104)</f>
        <v>0</v>
      </c>
      <c r="S104" s="5">
        <f>COUNTIF('TUẦN 27-28'!Y5:Y539,'KT PHÒNG'!A104)</f>
        <v>0</v>
      </c>
      <c r="T104" s="5">
        <f>COUNTIF('TUẦN 27-28'!$Z$5:$Z$445,'KT PHÒNG'!A104)</f>
        <v>0</v>
      </c>
      <c r="U104" s="5">
        <f>COUNTIF('TUẦN 27-28'!$AA$5:$AA$445,'KT PHÒNG'!A104)</f>
        <v>0</v>
      </c>
      <c r="V104" s="5">
        <f>COUNTIF('TUẦN 27-28'!AB5:AB539,'KT PHÒNG'!$A$5)</f>
        <v>0</v>
      </c>
    </row>
    <row r="105" spans="1:22" ht="30.75" customHeight="1">
      <c r="A105" s="7" t="s">
        <v>258</v>
      </c>
      <c r="B105" s="5">
        <f>COUNTIF('TUẦN 27-28'!$H$6:$H$445,'KT PHÒNG'!A105)</f>
        <v>0</v>
      </c>
      <c r="C105" s="5">
        <f>COUNTIF('TUẦN 27-28'!$I$6:$I$445,'KT PHÒNG'!A105)</f>
        <v>0</v>
      </c>
      <c r="D105" s="5">
        <f>COUNTIF('TUẦN 27-28'!$J$6:$J$445,'KT PHÒNG'!A105)</f>
        <v>0</v>
      </c>
      <c r="E105" s="5">
        <f>COUNTIF('TUẦN 27-28'!$K$6:$K$445,'KT PHÒNG'!A105)</f>
        <v>0</v>
      </c>
      <c r="F105" s="5">
        <f>COUNTIF('TUẦN 27-28'!$L$6:$L$445,'KT PHÒNG'!A105)</f>
        <v>0</v>
      </c>
      <c r="G105" s="5">
        <f>COUNTIF('TUẦN 27-28'!$M$6:$M$445,'KT PHÒNG'!A105)</f>
        <v>0</v>
      </c>
      <c r="H105" s="5">
        <f>COUNTIF('TUẦN 27-28'!$N$6:$N$445,'KT PHÒNG'!A105)</f>
        <v>0</v>
      </c>
      <c r="I105" s="5">
        <f>COUNTIF('TUẦN 27-28'!$O$5:$O$445,'KT PHÒNG'!A105)</f>
        <v>0</v>
      </c>
      <c r="J105" s="5">
        <f>COUNTIF('TUẦN 27-28'!$P$8:$P$303,'KT PHÒNG'!A105)</f>
        <v>0</v>
      </c>
      <c r="K105" s="5">
        <f>COUNTIF('TUẦN 27-28'!$Q$5:$Q$445,'KT PHÒNG'!A105)</f>
        <v>0</v>
      </c>
      <c r="L105" s="5">
        <f>COUNTIF('TUẦN 27-28'!$R$5:$R$445,'KT PHÒNG'!A105)</f>
        <v>0</v>
      </c>
      <c r="M105" s="5">
        <f>COUNTIF('TUẦN 27-28'!$S$5:$S$445,'KT PHÒNG'!A105)</f>
        <v>0</v>
      </c>
      <c r="N105" s="5">
        <f>COUNTIF('TUẦN 27-28'!$T$5:$T$445,'KT PHÒNG'!A105)</f>
        <v>0</v>
      </c>
      <c r="O105" s="5">
        <f>COUNTIF('TUẦN 27-28'!$U$8:$U$317,'KT PHÒNG'!A105)</f>
        <v>0</v>
      </c>
      <c r="P105" s="5">
        <f>COUNTIF('TUẦN 27-28'!$V$5:$V$445,'KT PHÒNG'!A105)</f>
        <v>0</v>
      </c>
      <c r="Q105" s="5">
        <f>COUNTIF('TUẦN 27-28'!$W$5:$W$445,'KT PHÒNG'!A105)</f>
        <v>0</v>
      </c>
      <c r="R105" s="5">
        <f>COUNTIF('TUẦN 27-28'!$X$5:$X$445,'KT PHÒNG'!A105)</f>
        <v>0</v>
      </c>
      <c r="S105" s="5">
        <f>COUNTIF('TUẦN 27-28'!Y5:Y540,'KT PHÒNG'!A105)</f>
        <v>0</v>
      </c>
      <c r="T105" s="5">
        <f>COUNTIF('TUẦN 27-28'!$Z$5:$Z$445,'KT PHÒNG'!A105)</f>
        <v>0</v>
      </c>
      <c r="U105" s="5">
        <f>COUNTIF('TUẦN 27-28'!$AA$5:$AA$445,'KT PHÒNG'!A105)</f>
        <v>0</v>
      </c>
      <c r="V105" s="5">
        <f>COUNTIF('TUẦN 27-28'!AB5:AB540,'KT PHÒNG'!$A$5)</f>
        <v>0</v>
      </c>
    </row>
    <row r="106" spans="1:22" ht="15.75" customHeight="1">
      <c r="A106" s="7" t="s">
        <v>30</v>
      </c>
      <c r="B106" s="5">
        <f>COUNTIF('TUẦN 27-28'!$H$6:$H$445,'KT PHÒNG'!A106)</f>
        <v>2</v>
      </c>
      <c r="C106" s="5">
        <f>COUNTIF('TUẦN 27-28'!$I$6:$I$445,'KT PHÒNG'!A106)</f>
        <v>2</v>
      </c>
      <c r="D106" s="5">
        <f>COUNTIF('TUẦN 27-28'!$J$6:$J$445,'KT PHÒNG'!A106)</f>
        <v>2</v>
      </c>
      <c r="E106" s="5">
        <f>COUNTIF('TUẦN 27-28'!$K$6:$K$445,'KT PHÒNG'!A106)</f>
        <v>2</v>
      </c>
      <c r="F106" s="5">
        <f>COUNTIF('TUẦN 27-28'!$L$6:$L$445,'KT PHÒNG'!A106)</f>
        <v>1</v>
      </c>
      <c r="G106" s="5">
        <f>COUNTIF('TUẦN 27-28'!$M$6:$M$445,'KT PHÒNG'!A106)</f>
        <v>0</v>
      </c>
      <c r="H106" s="5">
        <f>COUNTIF('TUẦN 27-28'!$N$6:$N$445,'KT PHÒNG'!A106)</f>
        <v>0</v>
      </c>
      <c r="I106" s="5">
        <f>COUNTIF('TUẦN 27-28'!$O$5:$O$445,'KT PHÒNG'!A106)</f>
        <v>1</v>
      </c>
      <c r="J106" s="5">
        <f>COUNTIF('TUẦN 27-28'!$P$8:$P$303,'KT PHÒNG'!A106)</f>
        <v>1</v>
      </c>
      <c r="K106" s="5">
        <f>COUNTIF('TUẦN 27-28'!$Q$5:$Q$445,'KT PHÒNG'!A106)</f>
        <v>2</v>
      </c>
      <c r="L106" s="5">
        <f>COUNTIF('TUẦN 27-28'!$R$5:$R$445,'KT PHÒNG'!A106)</f>
        <v>2</v>
      </c>
      <c r="M106" s="5">
        <f>COUNTIF('TUẦN 27-28'!$S$5:$S$445,'KT PHÒNG'!A106)</f>
        <v>1</v>
      </c>
      <c r="N106" s="5">
        <f>COUNTIF('TUẦN 27-28'!$T$5:$T$445,'KT PHÒNG'!A106)</f>
        <v>0</v>
      </c>
      <c r="O106" s="5">
        <f>COUNTIF('TUẦN 27-28'!$U$8:$U$317,'KT PHÒNG'!A106)</f>
        <v>0</v>
      </c>
      <c r="P106" s="5">
        <f>COUNTIF('TUẦN 27-28'!$V$5:$V$445,'KT PHÒNG'!A106)</f>
        <v>2</v>
      </c>
      <c r="Q106" s="5">
        <f>COUNTIF('TUẦN 27-28'!$W$5:$W$445,'KT PHÒNG'!A106)</f>
        <v>2</v>
      </c>
      <c r="R106" s="5">
        <f>COUNTIF('TUẦN 27-28'!$X$5:$X$445,'KT PHÒNG'!A106)</f>
        <v>2</v>
      </c>
      <c r="S106" s="5">
        <f>COUNTIF('TUẦN 27-28'!Y5:Y541,'KT PHÒNG'!A106)</f>
        <v>2</v>
      </c>
      <c r="T106" s="5">
        <f>COUNTIF('TUẦN 27-28'!$Z$5:$Z$445,'KT PHÒNG'!A106)</f>
        <v>2</v>
      </c>
      <c r="U106" s="5">
        <f>COUNTIF('TUẦN 27-28'!$AA$5:$AA$445,'KT PHÒNG'!A106)</f>
        <v>0</v>
      </c>
      <c r="V106" s="5">
        <f>COUNTIF('TUẦN 27-28'!AB5:AB541,'KT PHÒNG'!$A$5)</f>
        <v>0</v>
      </c>
    </row>
    <row r="107" spans="1:22" ht="19.5" customHeight="1">
      <c r="A107" s="7" t="s">
        <v>84</v>
      </c>
      <c r="B107" s="5">
        <f>COUNTIF('TUẦN 27-28'!$H$6:$H$445,'KT PHÒNG'!A107)</f>
        <v>2</v>
      </c>
      <c r="C107" s="5">
        <f>COUNTIF('TUẦN 27-28'!$I$6:$I$445,'KT PHÒNG'!A107)</f>
        <v>2</v>
      </c>
      <c r="D107" s="5">
        <f>COUNTIF('TUẦN 27-28'!$J$6:$J$445,'KT PHÒNG'!A107)</f>
        <v>2</v>
      </c>
      <c r="E107" s="5">
        <f>COUNTIF('TUẦN 27-28'!$K$6:$K$445,'KT PHÒNG'!A107)</f>
        <v>2</v>
      </c>
      <c r="F107" s="5">
        <f>COUNTIF('TUẦN 27-28'!$L$6:$L$445,'KT PHÒNG'!A107)</f>
        <v>2</v>
      </c>
      <c r="G107" s="5">
        <f>COUNTIF('TUẦN 27-28'!$M$6:$M$445,'KT PHÒNG'!A107)</f>
        <v>0</v>
      </c>
      <c r="H107" s="5">
        <f>COUNTIF('TUẦN 27-28'!$N$6:$N$445,'KT PHÒNG'!A107)</f>
        <v>0</v>
      </c>
      <c r="I107" s="5">
        <f>COUNTIF('TUẦN 27-28'!$O$5:$O$445,'KT PHÒNG'!A107)</f>
        <v>2</v>
      </c>
      <c r="J107" s="5">
        <f>COUNTIF('TUẦN 27-28'!$P$8:$P$303,'KT PHÒNG'!A107)</f>
        <v>1</v>
      </c>
      <c r="K107" s="5">
        <f>COUNTIF('TUẦN 27-28'!$Q$5:$Q$445,'KT PHÒNG'!A107)</f>
        <v>1</v>
      </c>
      <c r="L107" s="5">
        <f>COUNTIF('TUẦN 27-28'!$R$5:$R$445,'KT PHÒNG'!A107)</f>
        <v>0</v>
      </c>
      <c r="M107" s="5">
        <f>COUNTIF('TUẦN 27-28'!$S$5:$S$445,'KT PHÒNG'!A107)</f>
        <v>0</v>
      </c>
      <c r="N107" s="5">
        <f>COUNTIF('TUẦN 27-28'!$T$5:$T$445,'KT PHÒNG'!A107)</f>
        <v>0</v>
      </c>
      <c r="O107" s="5">
        <f>COUNTIF('TUẦN 27-28'!$U$8:$U$317,'KT PHÒNG'!A107)</f>
        <v>0</v>
      </c>
      <c r="P107" s="5">
        <f>COUNTIF('TUẦN 27-28'!$V$5:$V$445,'KT PHÒNG'!A107)</f>
        <v>1</v>
      </c>
      <c r="Q107" s="5">
        <f>COUNTIF('TUẦN 27-28'!$W$5:$W$445,'KT PHÒNG'!A107)</f>
        <v>2</v>
      </c>
      <c r="R107" s="5">
        <f>COUNTIF('TUẦN 27-28'!$X$5:$X$445,'KT PHÒNG'!A107)</f>
        <v>2</v>
      </c>
      <c r="S107" s="5">
        <f>COUNTIF('TUẦN 27-28'!Y5:Y542,'KT PHÒNG'!A107)</f>
        <v>2</v>
      </c>
      <c r="T107" s="5">
        <f>COUNTIF('TUẦN 27-28'!$Z$5:$Z$445,'KT PHÒNG'!A107)</f>
        <v>2</v>
      </c>
      <c r="U107" s="5">
        <f>COUNTIF('TUẦN 27-28'!$AA$5:$AA$445,'KT PHÒNG'!A107)</f>
        <v>0</v>
      </c>
      <c r="V107" s="5">
        <f>COUNTIF('TUẦN 27-28'!AB5:AB542,'KT PHÒNG'!$A$5)</f>
        <v>0</v>
      </c>
    </row>
    <row r="108" spans="1:22" ht="30">
      <c r="A108" s="7" t="s">
        <v>40</v>
      </c>
      <c r="B108" s="5">
        <f>COUNTIF('TUẦN 27-28'!$H$6:$H$445,'KT PHÒNG'!A108)</f>
        <v>0</v>
      </c>
      <c r="C108" s="5">
        <f>COUNTIF('TUẦN 27-28'!$I$6:$I$445,'KT PHÒNG'!A108)</f>
        <v>0</v>
      </c>
      <c r="D108" s="5">
        <f>COUNTIF('TUẦN 27-28'!$J$6:$J$445,'KT PHÒNG'!A108)</f>
        <v>0</v>
      </c>
      <c r="E108" s="5">
        <f>COUNTIF('TUẦN 27-28'!$K$6:$K$445,'KT PHÒNG'!A108)</f>
        <v>0</v>
      </c>
      <c r="F108" s="5">
        <f>COUNTIF('TUẦN 27-28'!$L$6:$L$445,'KT PHÒNG'!A108)</f>
        <v>0</v>
      </c>
      <c r="G108" s="5">
        <f>COUNTIF('TUẦN 27-28'!$M$6:$M$445,'KT PHÒNG'!A108)</f>
        <v>0</v>
      </c>
      <c r="H108" s="5">
        <f>COUNTIF('TUẦN 27-28'!$N$6:$N$445,'KT PHÒNG'!A108)</f>
        <v>0</v>
      </c>
      <c r="I108" s="5">
        <f>COUNTIF('TUẦN 27-28'!$O$5:$O$445,'KT PHÒNG'!A108)</f>
        <v>0</v>
      </c>
      <c r="J108" s="5">
        <f>COUNTIF('TUẦN 27-28'!$P$8:$P$303,'KT PHÒNG'!A108)</f>
        <v>0</v>
      </c>
      <c r="K108" s="5">
        <f>COUNTIF('TUẦN 27-28'!$Q$5:$Q$445,'KT PHÒNG'!A108)</f>
        <v>0</v>
      </c>
      <c r="L108" s="5">
        <f>COUNTIF('TUẦN 27-28'!$R$5:$R$445,'KT PHÒNG'!A108)</f>
        <v>0</v>
      </c>
      <c r="M108" s="5">
        <f>COUNTIF('TUẦN 27-28'!$S$5:$S$445,'KT PHÒNG'!A108)</f>
        <v>0</v>
      </c>
      <c r="N108" s="5">
        <f>COUNTIF('TUẦN 27-28'!$T$5:$T$445,'KT PHÒNG'!A108)</f>
        <v>0</v>
      </c>
      <c r="O108" s="5">
        <f>COUNTIF('TUẦN 27-28'!$U$8:$U$317,'KT PHÒNG'!A108)</f>
        <v>0</v>
      </c>
      <c r="P108" s="5">
        <f>COUNTIF('TUẦN 27-28'!$V$5:$V$445,'KT PHÒNG'!A108)</f>
        <v>0</v>
      </c>
      <c r="Q108" s="5">
        <f>COUNTIF('TUẦN 27-28'!$W$5:$W$445,'KT PHÒNG'!A108)</f>
        <v>0</v>
      </c>
      <c r="R108" s="5">
        <f>COUNTIF('TUẦN 27-28'!$X$5:$X$445,'KT PHÒNG'!A108)</f>
        <v>0</v>
      </c>
      <c r="S108" s="5">
        <f>COUNTIF('TUẦN 27-28'!Y5:Y543,'KT PHÒNG'!A108)</f>
        <v>0</v>
      </c>
      <c r="T108" s="5">
        <f>COUNTIF('TUẦN 27-28'!$Z$5:$Z$445,'KT PHÒNG'!A108)</f>
        <v>0</v>
      </c>
      <c r="U108" s="5">
        <f>COUNTIF('TUẦN 27-28'!$AA$5:$AA$445,'KT PHÒNG'!A108)</f>
        <v>0</v>
      </c>
      <c r="V108" s="5">
        <f>COUNTIF('TUẦN 27-28'!AB5:AB543,'KT PHÒNG'!$A$5)</f>
        <v>0</v>
      </c>
    </row>
    <row r="109" spans="1:22" ht="30.75" customHeight="1">
      <c r="A109" s="7" t="s">
        <v>578</v>
      </c>
      <c r="B109" s="5">
        <f>COUNTIF('TUẦN 27-28'!$H$6:$H$445,'KT PHÒNG'!A109)</f>
        <v>0</v>
      </c>
      <c r="C109" s="5">
        <f>COUNTIF('TUẦN 27-28'!$I$6:$I$445,'KT PHÒNG'!A109)</f>
        <v>0</v>
      </c>
      <c r="D109" s="5">
        <f>COUNTIF('TUẦN 27-28'!$J$6:$J$445,'KT PHÒNG'!A109)</f>
        <v>0</v>
      </c>
      <c r="E109" s="5">
        <f>COUNTIF('TUẦN 27-28'!$K$6:$K$445,'KT PHÒNG'!A109)</f>
        <v>0</v>
      </c>
      <c r="F109" s="5">
        <f>COUNTIF('TUẦN 27-28'!$L$6:$L$445,'KT PHÒNG'!A109)</f>
        <v>0</v>
      </c>
      <c r="G109" s="5">
        <f>COUNTIF('TUẦN 27-28'!$M$6:$M$445,'KT PHÒNG'!A109)</f>
        <v>0</v>
      </c>
      <c r="H109" s="5">
        <f>COUNTIF('TUẦN 27-28'!$N$6:$N$445,'KT PHÒNG'!A109)</f>
        <v>0</v>
      </c>
      <c r="I109" s="5">
        <f>COUNTIF('TUẦN 27-28'!$O$5:$O$445,'KT PHÒNG'!A109)</f>
        <v>0</v>
      </c>
      <c r="J109" s="5">
        <f>COUNTIF('TUẦN 27-28'!$P$8:$P$303,'KT PHÒNG'!A109)</f>
        <v>0</v>
      </c>
      <c r="K109" s="5">
        <f>COUNTIF('TUẦN 27-28'!$Q$5:$Q$445,'KT PHÒNG'!A109)</f>
        <v>0</v>
      </c>
      <c r="L109" s="5">
        <f>COUNTIF('TUẦN 27-28'!$R$5:$R$445,'KT PHÒNG'!A109)</f>
        <v>1</v>
      </c>
      <c r="M109" s="5">
        <f>COUNTIF('TUẦN 27-28'!$S$5:$S$445,'KT PHÒNG'!A109)</f>
        <v>1</v>
      </c>
      <c r="N109" s="5">
        <f>COUNTIF('TUẦN 27-28'!$T$5:$T$445,'KT PHÒNG'!A109)</f>
        <v>0</v>
      </c>
      <c r="O109" s="5">
        <f>COUNTIF('TUẦN 27-28'!$U$8:$U$317,'KT PHÒNG'!A109)</f>
        <v>0</v>
      </c>
      <c r="P109" s="5">
        <f>COUNTIF('TUẦN 27-28'!$V$5:$V$445,'KT PHÒNG'!A109)</f>
        <v>1</v>
      </c>
      <c r="Q109" s="5">
        <f>COUNTIF('TUẦN 27-28'!$W$5:$W$445,'KT PHÒNG'!A109)</f>
        <v>1</v>
      </c>
      <c r="R109" s="5">
        <f>COUNTIF('TUẦN 27-28'!$X$5:$X$445,'KT PHÒNG'!A109)</f>
        <v>0</v>
      </c>
      <c r="S109" s="5">
        <f>COUNTIF('TUẦN 27-28'!Y6:Y544,'KT PHÒNG'!A109)</f>
        <v>1</v>
      </c>
      <c r="T109" s="5">
        <f>COUNTIF('TUẦN 27-28'!$Z$5:$Z$445,'KT PHÒNG'!A109)</f>
        <v>1</v>
      </c>
      <c r="U109" s="5">
        <f>COUNTIF('TUẦN 27-28'!$AA$5:$AA$445,'KT PHÒNG'!A109)</f>
        <v>0</v>
      </c>
      <c r="V109" s="5">
        <f>COUNTIF('TUẦN 27-28'!AB6:AB544,'KT PHÒNG'!$A$5)</f>
        <v>0</v>
      </c>
    </row>
    <row r="110" spans="1:22" ht="28.5" customHeight="1">
      <c r="A110" s="7" t="s">
        <v>579</v>
      </c>
      <c r="B110" s="5">
        <f>COUNTIF('TUẦN 27-28'!$H$6:$H$445,'KT PHÒNG'!A110)</f>
        <v>0</v>
      </c>
      <c r="C110" s="5">
        <f>COUNTIF('TUẦN 27-28'!$I$6:$I$445,'KT PHÒNG'!A110)</f>
        <v>0</v>
      </c>
      <c r="D110" s="5">
        <f>COUNTIF('TUẦN 27-28'!$J$6:$J$445,'KT PHÒNG'!A110)</f>
        <v>0</v>
      </c>
      <c r="E110" s="5">
        <f>COUNTIF('TUẦN 27-28'!$K$6:$K$445,'KT PHÒNG'!A110)</f>
        <v>0</v>
      </c>
      <c r="F110" s="5">
        <f>COUNTIF('TUẦN 27-28'!$L$6:$L$445,'KT PHÒNG'!A110)</f>
        <v>0</v>
      </c>
      <c r="G110" s="5">
        <f>COUNTIF('TUẦN 27-28'!$M$6:$M$445,'KT PHÒNG'!A110)</f>
        <v>0</v>
      </c>
      <c r="H110" s="5">
        <f>COUNTIF('TUẦN 27-28'!$N$6:$N$445,'KT PHÒNG'!A110)</f>
        <v>0</v>
      </c>
      <c r="I110" s="5">
        <f>COUNTIF('TUẦN 27-28'!$O$5:$O$445,'KT PHÒNG'!A110)</f>
        <v>0</v>
      </c>
      <c r="J110" s="5">
        <f>COUNTIF('TUẦN 27-28'!$P$8:$P$303,'KT PHÒNG'!A110)</f>
        <v>0</v>
      </c>
      <c r="K110" s="5">
        <f>COUNTIF('TUẦN 27-28'!$Q$5:$Q$445,'KT PHÒNG'!A110)</f>
        <v>0</v>
      </c>
      <c r="L110" s="5">
        <f>COUNTIF('TUẦN 27-28'!$R$5:$R$445,'KT PHÒNG'!A110)</f>
        <v>0</v>
      </c>
      <c r="M110" s="5">
        <f>COUNTIF('TUẦN 27-28'!$S$5:$S$445,'KT PHÒNG'!A110)</f>
        <v>0</v>
      </c>
      <c r="N110" s="5">
        <f>COUNTIF('TUẦN 27-28'!$T$5:$T$445,'KT PHÒNG'!A110)</f>
        <v>0</v>
      </c>
      <c r="O110" s="5">
        <f>COUNTIF('TUẦN 27-28'!$U$8:$U$317,'KT PHÒNG'!A110)</f>
        <v>0</v>
      </c>
      <c r="P110" s="5">
        <f>COUNTIF('TUẦN 27-28'!$V$5:$V$445,'KT PHÒNG'!A110)</f>
        <v>0</v>
      </c>
      <c r="Q110" s="5">
        <f>COUNTIF('TUẦN 27-28'!$W$5:$W$445,'KT PHÒNG'!A110)</f>
        <v>0</v>
      </c>
      <c r="R110" s="5">
        <f>COUNTIF('TUẦN 27-28'!$X$5:$X$445,'KT PHÒNG'!A110)</f>
        <v>0</v>
      </c>
      <c r="S110" s="5">
        <f>COUNTIF('TUẦN 27-28'!Y7:Y545,'KT PHÒNG'!A110)</f>
        <v>0</v>
      </c>
      <c r="T110" s="5">
        <f>COUNTIF('TUẦN 27-28'!$Z$5:$Z$445,'KT PHÒNG'!A110)</f>
        <v>0</v>
      </c>
      <c r="U110" s="5">
        <f>COUNTIF('TUẦN 27-28'!$AA$5:$AA$445,'KT PHÒNG'!A110)</f>
        <v>0</v>
      </c>
      <c r="V110" s="5">
        <f>COUNTIF('TUẦN 27-28'!AB7:AB545,'KT PHÒNG'!$A$5)</f>
        <v>0</v>
      </c>
    </row>
    <row r="111" spans="1:22" ht="28.5" customHeight="1">
      <c r="A111" s="7" t="s">
        <v>577</v>
      </c>
      <c r="B111" s="5">
        <f>COUNTIF('TUẦN 27-28'!$H$6:$H$445,'KT PHÒNG'!A111)</f>
        <v>1</v>
      </c>
      <c r="C111" s="5">
        <f>COUNTIF('TUẦN 27-28'!$I$6:$I$445,'KT PHÒNG'!A111)</f>
        <v>0</v>
      </c>
      <c r="D111" s="5">
        <f>COUNTIF('TUẦN 27-28'!$J$6:$J$445,'KT PHÒNG'!A111)</f>
        <v>0</v>
      </c>
      <c r="E111" s="5">
        <f>COUNTIF('TUẦN 27-28'!$K$6:$K$445,'KT PHÒNG'!A111)</f>
        <v>1</v>
      </c>
      <c r="F111" s="5">
        <f>COUNTIF('TUẦN 27-28'!$L$6:$L$445,'KT PHÒNG'!A111)</f>
        <v>1</v>
      </c>
      <c r="G111" s="5">
        <f>COUNTIF('TUẦN 27-28'!$M$6:$M$445,'KT PHÒNG'!A111)</f>
        <v>0</v>
      </c>
      <c r="H111" s="5">
        <f>COUNTIF('TUẦN 27-28'!$N$6:$N$445,'KT PHÒNG'!A111)</f>
        <v>0</v>
      </c>
      <c r="I111" s="5">
        <f>COUNTIF('TUẦN 27-28'!$O$5:$O$445,'KT PHÒNG'!A111)</f>
        <v>1</v>
      </c>
      <c r="J111" s="5">
        <f>COUNTIF('TUẦN 27-28'!$P$8:$P$303,'KT PHÒNG'!A111)</f>
        <v>1</v>
      </c>
      <c r="K111" s="5">
        <f>COUNTIF('TUẦN 27-28'!$Q$5:$Q$445,'KT PHÒNG'!A111)</f>
        <v>1</v>
      </c>
      <c r="L111" s="5">
        <f>COUNTIF('TUẦN 27-28'!$R$5:$R$445,'KT PHÒNG'!A111)</f>
        <v>0</v>
      </c>
      <c r="M111" s="5">
        <f>COUNTIF('TUẦN 27-28'!$S$5:$S$445,'KT PHÒNG'!A111)</f>
        <v>1</v>
      </c>
      <c r="N111" s="5">
        <f>COUNTIF('TUẦN 27-28'!$T$5:$T$445,'KT PHÒNG'!A111)</f>
        <v>0</v>
      </c>
      <c r="O111" s="5">
        <f>COUNTIF('TUẦN 27-28'!$U$8:$U$317,'KT PHÒNG'!A111)</f>
        <v>0</v>
      </c>
      <c r="P111" s="5">
        <f>COUNTIF('TUẦN 27-28'!$V$5:$V$445,'KT PHÒNG'!A111)</f>
        <v>1</v>
      </c>
      <c r="Q111" s="5">
        <f>COUNTIF('TUẦN 27-28'!$W$5:$W$445,'KT PHÒNG'!A111)</f>
        <v>1</v>
      </c>
      <c r="R111" s="5">
        <f>COUNTIF('TUẦN 27-28'!$X$5:$X$445,'KT PHÒNG'!A111)</f>
        <v>0</v>
      </c>
      <c r="S111" s="5">
        <f>COUNTIF('TUẦN 27-28'!Y8:Y546,'KT PHÒNG'!A111)</f>
        <v>0</v>
      </c>
      <c r="T111" s="5">
        <f>COUNTIF('TUẦN 27-28'!$Z$5:$Z$445,'KT PHÒNG'!A111)</f>
        <v>1</v>
      </c>
      <c r="U111" s="5">
        <f>COUNTIF('TUẦN 27-28'!$AA$5:$AA$445,'KT PHÒNG'!A111)</f>
        <v>0</v>
      </c>
      <c r="V111" s="5">
        <f>COUNTIF('TUẦN 27-28'!AB8:AB546,'KT PHÒNG'!$A$5)</f>
        <v>0</v>
      </c>
    </row>
    <row r="112" spans="1:22" ht="28.5" customHeight="1">
      <c r="A112" s="7" t="s">
        <v>580</v>
      </c>
      <c r="B112" s="5">
        <f>COUNTIF('TUẦN 27-28'!$H$6:$H$445,'KT PHÒNG'!A112)</f>
        <v>1</v>
      </c>
      <c r="C112" s="5">
        <f>COUNTIF('TUẦN 27-28'!$I$6:$I$445,'KT PHÒNG'!A112)</f>
        <v>0</v>
      </c>
      <c r="D112" s="5">
        <f>COUNTIF('TUẦN 27-28'!$J$6:$J$445,'KT PHÒNG'!A112)</f>
        <v>0</v>
      </c>
      <c r="E112" s="5">
        <f>COUNTIF('TUẦN 27-28'!$K$6:$K$445,'KT PHÒNG'!A112)</f>
        <v>0</v>
      </c>
      <c r="F112" s="5">
        <f>COUNTIF('TUẦN 27-28'!$L$6:$L$445,'KT PHÒNG'!A112)</f>
        <v>0</v>
      </c>
      <c r="G112" s="5">
        <f>COUNTIF('TUẦN 27-28'!$M$6:$M$445,'KT PHÒNG'!A112)</f>
        <v>0</v>
      </c>
      <c r="H112" s="5">
        <f>COUNTIF('TUẦN 27-28'!$N$6:$N$445,'KT PHÒNG'!A112)</f>
        <v>0</v>
      </c>
      <c r="I112" s="5">
        <f>COUNTIF('TUẦN 27-28'!$O$5:$O$445,'KT PHÒNG'!A112)</f>
        <v>0</v>
      </c>
      <c r="J112" s="5">
        <f>COUNTIF('TUẦN 27-28'!$P$8:$P$303,'KT PHÒNG'!A112)</f>
        <v>1</v>
      </c>
      <c r="K112" s="5">
        <f>COUNTIF('TUẦN 27-28'!$Q$5:$Q$445,'KT PHÒNG'!A112)</f>
        <v>0</v>
      </c>
      <c r="L112" s="5">
        <f>COUNTIF('TUẦN 27-28'!$R$5:$R$445,'KT PHÒNG'!A112)</f>
        <v>0</v>
      </c>
      <c r="M112" s="5">
        <f>COUNTIF('TUẦN 27-28'!$S$5:$S$445,'KT PHÒNG'!A112)</f>
        <v>0</v>
      </c>
      <c r="N112" s="5">
        <f>COUNTIF('TUẦN 27-28'!$T$5:$T$445,'KT PHÒNG'!A112)</f>
        <v>0</v>
      </c>
      <c r="O112" s="5">
        <f>COUNTIF('TUẦN 27-28'!$U$8:$U$317,'KT PHÒNG'!A112)</f>
        <v>0</v>
      </c>
      <c r="P112" s="5">
        <f>COUNTIF('TUẦN 27-28'!$V$5:$V$445,'KT PHÒNG'!A112)</f>
        <v>0</v>
      </c>
      <c r="Q112" s="5">
        <f>COUNTIF('TUẦN 27-28'!$W$5:$W$445,'KT PHÒNG'!A112)</f>
        <v>0</v>
      </c>
      <c r="R112" s="5">
        <f>COUNTIF('TUẦN 27-28'!$X$5:$X$445,'KT PHÒNG'!A112)</f>
        <v>0</v>
      </c>
      <c r="S112" s="5">
        <f>COUNTIF('TUẦN 27-28'!Y8:Y547,'KT PHÒNG'!A112)</f>
        <v>0</v>
      </c>
      <c r="T112" s="5">
        <f>COUNTIF('TUẦN 27-28'!$Z$5:$Z$445,'KT PHÒNG'!A112)</f>
        <v>0</v>
      </c>
      <c r="U112" s="5">
        <f>COUNTIF('TUẦN 27-28'!$AA$5:$AA$445,'KT PHÒNG'!A112)</f>
        <v>0</v>
      </c>
      <c r="V112" s="5">
        <f>COUNTIF('TUẦN 27-28'!AB8:AB547,'KT PHÒNG'!$A$5)</f>
        <v>0</v>
      </c>
    </row>
    <row r="113" spans="1:22" ht="36" customHeight="1">
      <c r="A113" s="7" t="s">
        <v>259</v>
      </c>
      <c r="B113" s="5">
        <f>COUNTIF('TUẦN 27-28'!$H$6:$H$445,'KT PHÒNG'!A113)</f>
        <v>0</v>
      </c>
      <c r="C113" s="5">
        <f>COUNTIF('TUẦN 27-28'!$I$6:$I$445,'KT PHÒNG'!A113)</f>
        <v>0</v>
      </c>
      <c r="D113" s="5">
        <f>COUNTIF('TUẦN 27-28'!$J$6:$J$445,'KT PHÒNG'!A113)</f>
        <v>0</v>
      </c>
      <c r="E113" s="5">
        <f>COUNTIF('TUẦN 27-28'!$K$6:$K$445,'KT PHÒNG'!A113)</f>
        <v>0</v>
      </c>
      <c r="F113" s="5">
        <f>COUNTIF('TUẦN 27-28'!$L$6:$L$445,'KT PHÒNG'!A113)</f>
        <v>0</v>
      </c>
      <c r="G113" s="5">
        <f>COUNTIF('TUẦN 27-28'!$M$6:$M$445,'KT PHÒNG'!A113)</f>
        <v>0</v>
      </c>
      <c r="H113" s="5">
        <f>COUNTIF('TUẦN 27-28'!$N$6:$N$445,'KT PHÒNG'!A113)</f>
        <v>0</v>
      </c>
      <c r="I113" s="5">
        <f>COUNTIF('TUẦN 27-28'!$O$5:$O$445,'KT PHÒNG'!A113)</f>
        <v>0</v>
      </c>
      <c r="J113" s="5">
        <f>COUNTIF('TUẦN 27-28'!$P$8:$P$303,'KT PHÒNG'!A113)</f>
        <v>0</v>
      </c>
      <c r="K113" s="5">
        <f>COUNTIF('TUẦN 27-28'!$Q$5:$Q$445,'KT PHÒNG'!A113)</f>
        <v>0</v>
      </c>
      <c r="L113" s="5">
        <f>COUNTIF('TUẦN 27-28'!$R$5:$R$445,'KT PHÒNG'!A113)</f>
        <v>0</v>
      </c>
      <c r="M113" s="5">
        <f>COUNTIF('TUẦN 27-28'!$S$5:$S$445,'KT PHÒNG'!A113)</f>
        <v>0</v>
      </c>
      <c r="N113" s="5">
        <f>COUNTIF('TUẦN 27-28'!$T$5:$T$445,'KT PHÒNG'!A113)</f>
        <v>0</v>
      </c>
      <c r="O113" s="5">
        <f>COUNTIF('TUẦN 27-28'!$U$8:$U$317,'KT PHÒNG'!A113)</f>
        <v>0</v>
      </c>
      <c r="P113" s="5">
        <f>COUNTIF('TUẦN 27-28'!$V$5:$V$445,'KT PHÒNG'!A113)</f>
        <v>0</v>
      </c>
      <c r="Q113" s="5">
        <f>COUNTIF('TUẦN 27-28'!$W$5:$W$445,'KT PHÒNG'!A113)</f>
        <v>0</v>
      </c>
      <c r="R113" s="5">
        <f>COUNTIF('TUẦN 27-28'!$X$5:$X$445,'KT PHÒNG'!A113)</f>
        <v>0</v>
      </c>
      <c r="S113" s="5">
        <f>COUNTIF('TUẦN 27-28'!Y5:Y544,'KT PHÒNG'!A113)</f>
        <v>0</v>
      </c>
      <c r="T113" s="5">
        <f>COUNTIF('TUẦN 27-28'!$Z$5:$Z$445,'KT PHÒNG'!A113)</f>
        <v>0</v>
      </c>
      <c r="U113" s="5">
        <f>COUNTIF('TUẦN 27-28'!$AA$5:$AA$445,'KT PHÒNG'!A113)</f>
        <v>0</v>
      </c>
      <c r="V113" s="5">
        <f>COUNTIF('TUẦN 27-28'!AB5:AB544,'KT PHÒNG'!$A$5)</f>
        <v>0</v>
      </c>
    </row>
    <row r="114" spans="1:22" ht="25.5" customHeight="1">
      <c r="A114" s="7" t="s">
        <v>260</v>
      </c>
      <c r="B114" s="5">
        <f>COUNTIF('TUẦN 27-28'!$H$6:$H$445,'KT PHÒNG'!A114)</f>
        <v>0</v>
      </c>
      <c r="C114" s="5">
        <f>COUNTIF('TUẦN 27-28'!$I$6:$I$445,'KT PHÒNG'!A114)</f>
        <v>0</v>
      </c>
      <c r="D114" s="5">
        <f>COUNTIF('TUẦN 27-28'!$J$6:$J$445,'KT PHÒNG'!A114)</f>
        <v>0</v>
      </c>
      <c r="E114" s="5">
        <f>COUNTIF('TUẦN 27-28'!$K$6:$K$445,'KT PHÒNG'!A114)</f>
        <v>0</v>
      </c>
      <c r="F114" s="5">
        <f>COUNTIF('TUẦN 27-28'!$L$6:$L$445,'KT PHÒNG'!A114)</f>
        <v>0</v>
      </c>
      <c r="G114" s="5">
        <f>COUNTIF('TUẦN 27-28'!$M$6:$M$445,'KT PHÒNG'!A114)</f>
        <v>0</v>
      </c>
      <c r="H114" s="5">
        <f>COUNTIF('TUẦN 27-28'!$N$6:$N$445,'KT PHÒNG'!A114)</f>
        <v>0</v>
      </c>
      <c r="I114" s="5">
        <f>COUNTIF('TUẦN 27-28'!$O$5:$O$445,'KT PHÒNG'!A114)</f>
        <v>0</v>
      </c>
      <c r="J114" s="5">
        <f>COUNTIF('TUẦN 27-28'!$P$8:$P$303,'KT PHÒNG'!A114)</f>
        <v>0</v>
      </c>
      <c r="K114" s="5">
        <f>COUNTIF('TUẦN 27-28'!$Q$5:$Q$445,'KT PHÒNG'!A114)</f>
        <v>0</v>
      </c>
      <c r="L114" s="5">
        <f>COUNTIF('TUẦN 27-28'!$R$5:$R$445,'KT PHÒNG'!A114)</f>
        <v>0</v>
      </c>
      <c r="M114" s="5">
        <f>COUNTIF('TUẦN 27-28'!$S$5:$S$445,'KT PHÒNG'!A114)</f>
        <v>0</v>
      </c>
      <c r="N114" s="5">
        <f>COUNTIF('TUẦN 27-28'!$T$5:$T$445,'KT PHÒNG'!A114)</f>
        <v>0</v>
      </c>
      <c r="O114" s="5">
        <f>COUNTIF('TUẦN 27-28'!$U$8:$U$317,'KT PHÒNG'!A114)</f>
        <v>0</v>
      </c>
      <c r="P114" s="5">
        <f>COUNTIF('TUẦN 27-28'!$V$5:$V$445,'KT PHÒNG'!A114)</f>
        <v>0</v>
      </c>
      <c r="Q114" s="5">
        <f>COUNTIF('TUẦN 27-28'!$W$5:$W$445,'KT PHÒNG'!A114)</f>
        <v>0</v>
      </c>
      <c r="R114" s="5">
        <f>COUNTIF('TUẦN 27-28'!$X$5:$X$445,'KT PHÒNG'!A114)</f>
        <v>0</v>
      </c>
      <c r="S114" s="5">
        <f>COUNTIF('TUẦN 27-28'!Y5:Y545,'KT PHÒNG'!A114)</f>
        <v>0</v>
      </c>
      <c r="T114" s="5">
        <f>COUNTIF('TUẦN 27-28'!$Z$5:$Z$445,'KT PHÒNG'!A114)</f>
        <v>0</v>
      </c>
      <c r="U114" s="5">
        <f>COUNTIF('TUẦN 27-28'!$AA$5:$AA$445,'KT PHÒNG'!A114)</f>
        <v>0</v>
      </c>
      <c r="V114" s="5">
        <f>COUNTIF('TUẦN 27-28'!AB5:AB545,'KT PHÒNG'!$A$5)</f>
        <v>0</v>
      </c>
    </row>
    <row r="115" spans="1:22" ht="30">
      <c r="A115" s="7" t="s">
        <v>261</v>
      </c>
      <c r="B115" s="5">
        <f>COUNTIF('TUẦN 27-28'!$H$6:$H$445,'KT PHÒNG'!A115)</f>
        <v>0</v>
      </c>
      <c r="C115" s="5">
        <f>COUNTIF('TUẦN 27-28'!$I$6:$I$445,'KT PHÒNG'!A115)</f>
        <v>0</v>
      </c>
      <c r="D115" s="5">
        <f>COUNTIF('TUẦN 27-28'!$J$6:$J$445,'KT PHÒNG'!A115)</f>
        <v>0</v>
      </c>
      <c r="E115" s="5">
        <f>COUNTIF('TUẦN 27-28'!$K$6:$K$445,'KT PHÒNG'!A115)</f>
        <v>0</v>
      </c>
      <c r="F115" s="5">
        <f>COUNTIF('TUẦN 27-28'!$L$6:$L$445,'KT PHÒNG'!A115)</f>
        <v>0</v>
      </c>
      <c r="G115" s="5">
        <f>COUNTIF('TUẦN 27-28'!$M$6:$M$445,'KT PHÒNG'!A115)</f>
        <v>0</v>
      </c>
      <c r="H115" s="5">
        <f>COUNTIF('TUẦN 27-28'!$N$6:$N$445,'KT PHÒNG'!A115)</f>
        <v>0</v>
      </c>
      <c r="I115" s="5">
        <f>COUNTIF('TUẦN 27-28'!$O$5:$O$445,'KT PHÒNG'!A115)</f>
        <v>0</v>
      </c>
      <c r="J115" s="5">
        <f>COUNTIF('TUẦN 27-28'!$P$8:$P$303,'KT PHÒNG'!A115)</f>
        <v>0</v>
      </c>
      <c r="K115" s="5">
        <f>COUNTIF('TUẦN 27-28'!$Q$5:$Q$445,'KT PHÒNG'!A115)</f>
        <v>0</v>
      </c>
      <c r="L115" s="5">
        <f>COUNTIF('TUẦN 27-28'!$R$5:$R$445,'KT PHÒNG'!A115)</f>
        <v>0</v>
      </c>
      <c r="M115" s="5">
        <f>COUNTIF('TUẦN 27-28'!$S$5:$S$445,'KT PHÒNG'!A115)</f>
        <v>0</v>
      </c>
      <c r="N115" s="5">
        <f>COUNTIF('TUẦN 27-28'!$T$5:$T$445,'KT PHÒNG'!A115)</f>
        <v>0</v>
      </c>
      <c r="O115" s="5">
        <f>COUNTIF('TUẦN 27-28'!$U$8:$U$317,'KT PHÒNG'!A115)</f>
        <v>0</v>
      </c>
      <c r="P115" s="5">
        <f>COUNTIF('TUẦN 27-28'!$V$5:$V$445,'KT PHÒNG'!A115)</f>
        <v>0</v>
      </c>
      <c r="Q115" s="5">
        <f>COUNTIF('TUẦN 27-28'!$W$5:$W$445,'KT PHÒNG'!A115)</f>
        <v>0</v>
      </c>
      <c r="R115" s="5">
        <f>COUNTIF('TUẦN 27-28'!$X$5:$X$445,'KT PHÒNG'!A115)</f>
        <v>0</v>
      </c>
      <c r="S115" s="5">
        <f>COUNTIF('TUẦN 27-28'!Y5:Y546,'KT PHÒNG'!A115)</f>
        <v>0</v>
      </c>
      <c r="T115" s="5">
        <f>COUNTIF('TUẦN 27-28'!$Z$5:$Z$445,'KT PHÒNG'!A115)</f>
        <v>0</v>
      </c>
      <c r="U115" s="5">
        <f>COUNTIF('TUẦN 27-28'!$AA$5:$AA$445,'KT PHÒNG'!A115)</f>
        <v>0</v>
      </c>
      <c r="V115" s="5">
        <f>COUNTIF('TUẦN 27-28'!AB5:AB546,'KT PHÒNG'!$A$5)</f>
        <v>0</v>
      </c>
    </row>
    <row r="116" spans="1:22" ht="30">
      <c r="A116" s="7" t="s">
        <v>73</v>
      </c>
      <c r="B116" s="5">
        <f>COUNTIF('TUẦN 27-28'!$H$6:$H$445,'KT PHÒNG'!A116)</f>
        <v>0</v>
      </c>
      <c r="C116" s="5">
        <f>COUNTIF('TUẦN 27-28'!$I$6:$I$445,'KT PHÒNG'!A116)</f>
        <v>0</v>
      </c>
      <c r="D116" s="5">
        <f>COUNTIF('TUẦN 27-28'!$J$6:$J$445,'KT PHÒNG'!A116)</f>
        <v>0</v>
      </c>
      <c r="E116" s="5">
        <f>COUNTIF('TUẦN 27-28'!$K$6:$K$445,'KT PHÒNG'!A116)</f>
        <v>0</v>
      </c>
      <c r="F116" s="5">
        <f>COUNTIF('TUẦN 27-28'!$L$6:$L$445,'KT PHÒNG'!A116)</f>
        <v>1</v>
      </c>
      <c r="G116" s="5">
        <f>COUNTIF('TUẦN 27-28'!$M$6:$M$445,'KT PHÒNG'!A116)</f>
        <v>0</v>
      </c>
      <c r="H116" s="5">
        <f>COUNTIF('TUẦN 27-28'!$N$6:$N$445,'KT PHÒNG'!A116)</f>
        <v>0</v>
      </c>
      <c r="I116" s="5">
        <f>COUNTIF('TUẦN 27-28'!$O$5:$O$445,'KT PHÒNG'!A116)</f>
        <v>0</v>
      </c>
      <c r="J116" s="5">
        <f>COUNTIF('TUẦN 27-28'!$P$8:$P$303,'KT PHÒNG'!A116)</f>
        <v>0</v>
      </c>
      <c r="K116" s="5">
        <f>COUNTIF('TUẦN 27-28'!$Q$5:$Q$445,'KT PHÒNG'!A116)</f>
        <v>0</v>
      </c>
      <c r="L116" s="5">
        <f>COUNTIF('TUẦN 27-28'!$R$5:$R$445,'KT PHÒNG'!A116)</f>
        <v>0</v>
      </c>
      <c r="M116" s="5">
        <f>COUNTIF('TUẦN 27-28'!$S$5:$S$445,'KT PHÒNG'!A116)</f>
        <v>1</v>
      </c>
      <c r="N116" s="5">
        <f>COUNTIF('TUẦN 27-28'!$T$5:$T$445,'KT PHÒNG'!A116)</f>
        <v>0</v>
      </c>
      <c r="O116" s="5">
        <f>COUNTIF('TUẦN 27-28'!$U$8:$U$317,'KT PHÒNG'!A116)</f>
        <v>0</v>
      </c>
      <c r="P116" s="5">
        <f>COUNTIF('TUẦN 27-28'!$V$5:$V$445,'KT PHÒNG'!A116)</f>
        <v>1</v>
      </c>
      <c r="Q116" s="5">
        <f>COUNTIF('TUẦN 27-28'!$W$5:$W$445,'KT PHÒNG'!A116)</f>
        <v>1</v>
      </c>
      <c r="R116" s="5">
        <f>COUNTIF('TUẦN 27-28'!$X$5:$X$445,'KT PHÒNG'!A116)</f>
        <v>0</v>
      </c>
      <c r="S116" s="5">
        <f>COUNTIF('TUẦN 27-28'!Y5:Y547,'KT PHÒNG'!A116)</f>
        <v>0</v>
      </c>
      <c r="T116" s="5">
        <f>COUNTIF('TUẦN 27-28'!$Z$5:$Z$445,'KT PHÒNG'!A116)</f>
        <v>0</v>
      </c>
      <c r="U116" s="5">
        <f>COUNTIF('TUẦN 27-28'!$AA$5:$AA$445,'KT PHÒNG'!A116)</f>
        <v>0</v>
      </c>
      <c r="V116" s="5">
        <f>COUNTIF('TUẦN 27-28'!AB5:AB547,'KT PHÒNG'!$A$5)</f>
        <v>0</v>
      </c>
    </row>
    <row r="117" spans="1:22" ht="30">
      <c r="A117" s="7" t="s">
        <v>107</v>
      </c>
      <c r="B117" s="5">
        <f>COUNTIF('TUẦN 27-28'!$H$6:$H$445,'KT PHÒNG'!A117)</f>
        <v>0</v>
      </c>
      <c r="C117" s="5">
        <f>COUNTIF('TUẦN 27-28'!$I$6:$I$445,'KT PHÒNG'!A117)</f>
        <v>1</v>
      </c>
      <c r="D117" s="5">
        <f>COUNTIF('TUẦN 27-28'!$J$6:$J$445,'KT PHÒNG'!A117)</f>
        <v>1</v>
      </c>
      <c r="E117" s="5">
        <f>COUNTIF('TUẦN 27-28'!$K$6:$K$445,'KT PHÒNG'!A117)</f>
        <v>1</v>
      </c>
      <c r="F117" s="5">
        <f>COUNTIF('TUẦN 27-28'!$L$6:$L$445,'KT PHÒNG'!A117)</f>
        <v>1</v>
      </c>
      <c r="G117" s="5">
        <f>COUNTIF('TUẦN 27-28'!$M$6:$M$445,'KT PHÒNG'!A117)</f>
        <v>0</v>
      </c>
      <c r="H117" s="5">
        <f>COUNTIF('TUẦN 27-28'!$N$6:$N$445,'KT PHÒNG'!A117)</f>
        <v>0</v>
      </c>
      <c r="I117" s="5">
        <f>COUNTIF('TUẦN 27-28'!$O$5:$O$445,'KT PHÒNG'!A117)</f>
        <v>1</v>
      </c>
      <c r="J117" s="5">
        <f>COUNTIF('TUẦN 27-28'!$P$8:$P$303,'KT PHÒNG'!A117)</f>
        <v>1</v>
      </c>
      <c r="K117" s="5">
        <f>COUNTIF('TUẦN 27-28'!$Q$5:$Q$445,'KT PHÒNG'!A117)</f>
        <v>0</v>
      </c>
      <c r="L117" s="5">
        <f>COUNTIF('TUẦN 27-28'!$R$5:$R$445,'KT PHÒNG'!A117)</f>
        <v>1</v>
      </c>
      <c r="M117" s="5">
        <f>COUNTIF('TUẦN 27-28'!$S$5:$S$445,'KT PHÒNG'!A117)</f>
        <v>1</v>
      </c>
      <c r="N117" s="5">
        <f>COUNTIF('TUẦN 27-28'!$T$5:$T$445,'KT PHÒNG'!A117)</f>
        <v>0</v>
      </c>
      <c r="O117" s="5">
        <f>COUNTIF('TUẦN 27-28'!$U$8:$U$317,'KT PHÒNG'!A117)</f>
        <v>0</v>
      </c>
      <c r="P117" s="5">
        <f>COUNTIF('TUẦN 27-28'!$V$5:$V$445,'KT PHÒNG'!A117)</f>
        <v>0</v>
      </c>
      <c r="Q117" s="5">
        <f>COUNTIF('TUẦN 27-28'!$W$5:$W$445,'KT PHÒNG'!A117)</f>
        <v>1</v>
      </c>
      <c r="R117" s="5">
        <f>COUNTIF('TUẦN 27-28'!$X$5:$X$445,'KT PHÒNG'!A117)</f>
        <v>1</v>
      </c>
      <c r="S117" s="5">
        <f>COUNTIF('TUẦN 27-28'!Y5:Y548,'KT PHÒNG'!A117)</f>
        <v>0</v>
      </c>
      <c r="T117" s="5">
        <f>COUNTIF('TUẦN 27-28'!$Z$5:$Z$445,'KT PHÒNG'!A117)</f>
        <v>1</v>
      </c>
      <c r="U117" s="5">
        <f>COUNTIF('TUẦN 27-28'!$AA$5:$AA$445,'KT PHÒNG'!A117)</f>
        <v>0</v>
      </c>
      <c r="V117" s="5">
        <f>COUNTIF('TUẦN 27-28'!AB5:AB548,'KT PHÒNG'!$A$5)</f>
        <v>0</v>
      </c>
    </row>
    <row r="118" spans="1:22" ht="27" customHeight="1">
      <c r="A118" s="7" t="s">
        <v>110</v>
      </c>
      <c r="B118" s="5">
        <f>COUNTIF('TUẦN 27-28'!$H$6:$H$445,'KT PHÒNG'!A118)</f>
        <v>0</v>
      </c>
      <c r="C118" s="5">
        <f>COUNTIF('TUẦN 27-28'!$I$6:$I$445,'KT PHÒNG'!A118)</f>
        <v>0</v>
      </c>
      <c r="D118" s="5">
        <f>COUNTIF('TUẦN 27-28'!$J$6:$J$445,'KT PHÒNG'!A118)</f>
        <v>0</v>
      </c>
      <c r="E118" s="5">
        <f>COUNTIF('TUẦN 27-28'!$K$6:$K$445,'KT PHÒNG'!A118)</f>
        <v>0</v>
      </c>
      <c r="F118" s="5">
        <f>COUNTIF('TUẦN 27-28'!$L$6:$L$445,'KT PHÒNG'!A118)</f>
        <v>0</v>
      </c>
      <c r="G118" s="5">
        <f>COUNTIF('TUẦN 27-28'!$M$6:$M$445,'KT PHÒNG'!A118)</f>
        <v>0</v>
      </c>
      <c r="H118" s="5">
        <f>COUNTIF('TUẦN 27-28'!$N$6:$N$445,'KT PHÒNG'!A118)</f>
        <v>0</v>
      </c>
      <c r="I118" s="5">
        <f>COUNTIF('TUẦN 27-28'!$O$5:$O$445,'KT PHÒNG'!A118)</f>
        <v>0</v>
      </c>
      <c r="J118" s="5">
        <f>COUNTIF('TUẦN 27-28'!$P$8:$P$303,'KT PHÒNG'!A118)</f>
        <v>0</v>
      </c>
      <c r="K118" s="5">
        <f>COUNTIF('TUẦN 27-28'!$Q$5:$Q$445,'KT PHÒNG'!A118)</f>
        <v>0</v>
      </c>
      <c r="L118" s="5">
        <f>COUNTIF('TUẦN 27-28'!$R$5:$R$445,'KT PHÒNG'!A118)</f>
        <v>0</v>
      </c>
      <c r="M118" s="5">
        <f>COUNTIF('TUẦN 27-28'!$S$5:$S$445,'KT PHÒNG'!A118)</f>
        <v>0</v>
      </c>
      <c r="N118" s="5">
        <f>COUNTIF('TUẦN 27-28'!$T$5:$T$445,'KT PHÒNG'!A118)</f>
        <v>0</v>
      </c>
      <c r="O118" s="5">
        <f>COUNTIF('TUẦN 27-28'!$U$8:$U$317,'KT PHÒNG'!A118)</f>
        <v>0</v>
      </c>
      <c r="P118" s="5">
        <f>COUNTIF('TUẦN 27-28'!$V$5:$V$445,'KT PHÒNG'!A118)</f>
        <v>0</v>
      </c>
      <c r="Q118" s="5">
        <f>COUNTIF('TUẦN 27-28'!$W$5:$W$445,'KT PHÒNG'!A118)</f>
        <v>0</v>
      </c>
      <c r="R118" s="5">
        <f>COUNTIF('TUẦN 27-28'!$X$5:$X$445,'KT PHÒNG'!A118)</f>
        <v>0</v>
      </c>
      <c r="S118" s="5">
        <f>COUNTIF('TUẦN 27-28'!Y7:Y549,'KT PHÒNG'!A118)</f>
        <v>0</v>
      </c>
      <c r="T118" s="5">
        <f>COUNTIF('TUẦN 27-28'!$Z$5:$Z$445,'KT PHÒNG'!A118)</f>
        <v>0</v>
      </c>
      <c r="U118" s="5">
        <f>COUNTIF('TUẦN 27-28'!$AA$5:$AA$445,'KT PHÒNG'!A118)</f>
        <v>0</v>
      </c>
      <c r="V118" s="5">
        <f>COUNTIF('TUẦN 27-28'!AB7:AB549,'KT PHÒNG'!$A$5)</f>
        <v>0</v>
      </c>
    </row>
    <row r="119" spans="1:22" ht="30">
      <c r="A119" s="7" t="s">
        <v>262</v>
      </c>
      <c r="B119" s="5">
        <f>COUNTIF('TUẦN 27-28'!$H$6:$H$445,'KT PHÒNG'!A119)</f>
        <v>0</v>
      </c>
      <c r="C119" s="5">
        <f>COUNTIF('TUẦN 27-28'!$I$6:$I$445,'KT PHÒNG'!A119)</f>
        <v>0</v>
      </c>
      <c r="D119" s="5">
        <f>COUNTIF('TUẦN 27-28'!$J$6:$J$445,'KT PHÒNG'!A119)</f>
        <v>0</v>
      </c>
      <c r="E119" s="5">
        <f>COUNTIF('TUẦN 27-28'!$K$6:$K$445,'KT PHÒNG'!A119)</f>
        <v>0</v>
      </c>
      <c r="F119" s="5">
        <f>COUNTIF('TUẦN 27-28'!$L$6:$L$445,'KT PHÒNG'!A119)</f>
        <v>0</v>
      </c>
      <c r="G119" s="5">
        <f>COUNTIF('TUẦN 27-28'!$M$6:$M$445,'KT PHÒNG'!A119)</f>
        <v>0</v>
      </c>
      <c r="H119" s="5">
        <f>COUNTIF('TUẦN 27-28'!$N$6:$N$445,'KT PHÒNG'!A119)</f>
        <v>0</v>
      </c>
      <c r="I119" s="5">
        <f>COUNTIF('TUẦN 27-28'!$O$5:$O$445,'KT PHÒNG'!A119)</f>
        <v>0</v>
      </c>
      <c r="J119" s="5">
        <f>COUNTIF('TUẦN 27-28'!$P$8:$P$303,'KT PHÒNG'!A119)</f>
        <v>0</v>
      </c>
      <c r="K119" s="5">
        <f>COUNTIF('TUẦN 27-28'!$Q$5:$Q$445,'KT PHÒNG'!A119)</f>
        <v>0</v>
      </c>
      <c r="L119" s="5">
        <f>COUNTIF('TUẦN 27-28'!$R$5:$R$445,'KT PHÒNG'!A119)</f>
        <v>0</v>
      </c>
      <c r="M119" s="5">
        <f>COUNTIF('TUẦN 27-28'!$S$5:$S$445,'KT PHÒNG'!A119)</f>
        <v>0</v>
      </c>
      <c r="N119" s="5">
        <f>COUNTIF('TUẦN 27-28'!$T$5:$T$445,'KT PHÒNG'!A119)</f>
        <v>0</v>
      </c>
      <c r="O119" s="5">
        <f>COUNTIF('TUẦN 27-28'!$U$8:$U$317,'KT PHÒNG'!A119)</f>
        <v>0</v>
      </c>
      <c r="P119" s="5">
        <f>COUNTIF('TUẦN 27-28'!$V$5:$V$445,'KT PHÒNG'!A119)</f>
        <v>0</v>
      </c>
      <c r="Q119" s="5">
        <f>COUNTIF('TUẦN 27-28'!$W$5:$W$445,'KT PHÒNG'!A119)</f>
        <v>0</v>
      </c>
      <c r="R119" s="5">
        <f>COUNTIF('TUẦN 27-28'!$X$5:$X$445,'KT PHÒNG'!A119)</f>
        <v>0</v>
      </c>
      <c r="S119" s="5">
        <f>COUNTIF('TUẦN 27-28'!Y7:Y550,'KT PHÒNG'!A119)</f>
        <v>0</v>
      </c>
      <c r="T119" s="5">
        <f>COUNTIF('TUẦN 27-28'!$Z$5:$Z$445,'KT PHÒNG'!A119)</f>
        <v>0</v>
      </c>
      <c r="U119" s="5">
        <f>COUNTIF('TUẦN 27-28'!$AA$5:$AA$445,'KT PHÒNG'!A119)</f>
        <v>0</v>
      </c>
      <c r="V119" s="5">
        <f>COUNTIF('TUẦN 27-28'!AB7:AB550,'KT PHÒNG'!$A$5)</f>
        <v>0</v>
      </c>
    </row>
    <row r="120" spans="1:22" ht="21.75" customHeight="1">
      <c r="A120" s="7" t="s">
        <v>463</v>
      </c>
      <c r="B120" s="5">
        <f>COUNTIF('TUẦN 27-28'!$H$6:$H$445,'KT PHÒNG'!A120)</f>
        <v>0</v>
      </c>
      <c r="C120" s="5">
        <f>COUNTIF('TUẦN 27-28'!$I$6:$I$445,'KT PHÒNG'!A120)</f>
        <v>0</v>
      </c>
      <c r="D120" s="5">
        <f>COUNTIF('TUẦN 27-28'!$J$6:$J$445,'KT PHÒNG'!A120)</f>
        <v>0</v>
      </c>
      <c r="E120" s="5">
        <f>COUNTIF('TUẦN 27-28'!$K$6:$K$445,'KT PHÒNG'!A120)</f>
        <v>0</v>
      </c>
      <c r="F120" s="5">
        <f>COUNTIF('TUẦN 27-28'!$L$6:$L$445,'KT PHÒNG'!A120)</f>
        <v>0</v>
      </c>
      <c r="G120" s="5">
        <f>COUNTIF('TUẦN 27-28'!$M$6:$M$445,'KT PHÒNG'!A120)</f>
        <v>0</v>
      </c>
      <c r="H120" s="5">
        <f>COUNTIF('TUẦN 27-28'!$N$6:$N$445,'KT PHÒNG'!A120)</f>
        <v>0</v>
      </c>
      <c r="I120" s="5">
        <f>COUNTIF('TUẦN 27-28'!$O$5:$O$445,'KT PHÒNG'!A120)</f>
        <v>0</v>
      </c>
      <c r="J120" s="5">
        <f>COUNTIF('TUẦN 27-28'!$P$8:$P$303,'KT PHÒNG'!A120)</f>
        <v>0</v>
      </c>
      <c r="K120" s="5">
        <f>COUNTIF('TUẦN 27-28'!$Q$5:$Q$445,'KT PHÒNG'!A120)</f>
        <v>0</v>
      </c>
      <c r="L120" s="5">
        <f>COUNTIF('TUẦN 27-28'!$R$5:$R$445,'KT PHÒNG'!A120)</f>
        <v>0</v>
      </c>
      <c r="M120" s="5">
        <f>COUNTIF('TUẦN 27-28'!$S$5:$S$445,'KT PHÒNG'!A120)</f>
        <v>0</v>
      </c>
      <c r="N120" s="5">
        <f>COUNTIF('TUẦN 27-28'!$T$5:$T$445,'KT PHÒNG'!A120)</f>
        <v>0</v>
      </c>
      <c r="O120" s="5">
        <f>COUNTIF('TUẦN 27-28'!$U$8:$U$317,'KT PHÒNG'!A120)</f>
        <v>0</v>
      </c>
      <c r="P120" s="5">
        <f>COUNTIF('TUẦN 27-28'!$V$5:$V$445,'KT PHÒNG'!A120)</f>
        <v>0</v>
      </c>
      <c r="Q120" s="5">
        <f>COUNTIF('TUẦN 27-28'!$W$5:$W$445,'KT PHÒNG'!A120)</f>
        <v>0</v>
      </c>
      <c r="R120" s="5">
        <f>COUNTIF('TUẦN 27-28'!$X$5:$X$445,'KT PHÒNG'!A120)</f>
        <v>0</v>
      </c>
      <c r="S120" s="5">
        <f>COUNTIF('TUẦN 27-28'!Y8:Y551,'KT PHÒNG'!A120)</f>
        <v>0</v>
      </c>
      <c r="T120" s="5">
        <f>COUNTIF('TUẦN 27-28'!$Z$5:$Z$445,'KT PHÒNG'!A120)</f>
        <v>0</v>
      </c>
      <c r="U120" s="5">
        <f>COUNTIF('TUẦN 27-28'!$AA$5:$AA$445,'KT PHÒNG'!A120)</f>
        <v>0</v>
      </c>
      <c r="V120" s="5">
        <f>COUNTIF('TUẦN 27-28'!AB8:AB551,'KT PHÒNG'!$A$5)</f>
        <v>0</v>
      </c>
    </row>
    <row r="121" spans="1:22" ht="30">
      <c r="A121" s="7" t="s">
        <v>464</v>
      </c>
      <c r="B121" s="5">
        <f>COUNTIF('TUẦN 27-28'!$H$6:$H$445,'KT PHÒNG'!A121)</f>
        <v>0</v>
      </c>
      <c r="C121" s="5">
        <f>COUNTIF('TUẦN 27-28'!$I$6:$I$445,'KT PHÒNG'!A121)</f>
        <v>0</v>
      </c>
      <c r="D121" s="5">
        <f>COUNTIF('TUẦN 27-28'!$J$6:$J$445,'KT PHÒNG'!A121)</f>
        <v>0</v>
      </c>
      <c r="E121" s="5">
        <f>COUNTIF('TUẦN 27-28'!$K$6:$K$445,'KT PHÒNG'!A121)</f>
        <v>0</v>
      </c>
      <c r="F121" s="5">
        <f>COUNTIF('TUẦN 27-28'!$L$6:$L$445,'KT PHÒNG'!A121)</f>
        <v>0</v>
      </c>
      <c r="G121" s="5">
        <f>COUNTIF('TUẦN 27-28'!$M$6:$M$445,'KT PHÒNG'!A121)</f>
        <v>0</v>
      </c>
      <c r="H121" s="5">
        <f>COUNTIF('TUẦN 27-28'!$N$6:$N$445,'KT PHÒNG'!A121)</f>
        <v>0</v>
      </c>
      <c r="I121" s="5">
        <f>COUNTIF('TUẦN 27-28'!$O$5:$O$445,'KT PHÒNG'!A121)</f>
        <v>0</v>
      </c>
      <c r="J121" s="5">
        <f>COUNTIF('TUẦN 27-28'!$P$8:$P$303,'KT PHÒNG'!A121)</f>
        <v>0</v>
      </c>
      <c r="K121" s="5">
        <f>COUNTIF('TUẦN 27-28'!$Q$5:$Q$445,'KT PHÒNG'!A121)</f>
        <v>0</v>
      </c>
      <c r="L121" s="5">
        <f>COUNTIF('TUẦN 27-28'!$R$5:$R$445,'KT PHÒNG'!A121)</f>
        <v>0</v>
      </c>
      <c r="M121" s="5">
        <f>COUNTIF('TUẦN 27-28'!$S$5:$S$445,'KT PHÒNG'!A121)</f>
        <v>0</v>
      </c>
      <c r="N121" s="5">
        <f>COUNTIF('TUẦN 27-28'!$T$5:$T$445,'KT PHÒNG'!A121)</f>
        <v>0</v>
      </c>
      <c r="O121" s="5">
        <f>COUNTIF('TUẦN 27-28'!$U$8:$U$317,'KT PHÒNG'!A121)</f>
        <v>0</v>
      </c>
      <c r="P121" s="5">
        <f>COUNTIF('TUẦN 27-28'!$V$5:$V$445,'KT PHÒNG'!A121)</f>
        <v>0</v>
      </c>
      <c r="Q121" s="5">
        <f>COUNTIF('TUẦN 27-28'!$W$5:$W$445,'KT PHÒNG'!A121)</f>
        <v>0</v>
      </c>
      <c r="R121" s="5">
        <f>COUNTIF('TUẦN 27-28'!$X$5:$X$445,'KT PHÒNG'!A121)</f>
        <v>0</v>
      </c>
      <c r="S121" s="5">
        <f>COUNTIF('TUẦN 27-28'!Y8:Y552,'KT PHÒNG'!A121)</f>
        <v>0</v>
      </c>
      <c r="T121" s="5">
        <f>COUNTIF('TUẦN 27-28'!$Z$5:$Z$445,'KT PHÒNG'!A121)</f>
        <v>0</v>
      </c>
      <c r="U121" s="5">
        <f>COUNTIF('TUẦN 27-28'!$AA$5:$AA$445,'KT PHÒNG'!A121)</f>
        <v>0</v>
      </c>
      <c r="V121" s="5">
        <f>COUNTIF('TUẦN 27-28'!AB8:AB552,'KT PHÒNG'!$A$5)</f>
        <v>0</v>
      </c>
    </row>
    <row r="122" spans="1:22" ht="30">
      <c r="A122" s="7" t="s">
        <v>263</v>
      </c>
      <c r="B122" s="5">
        <f>COUNTIF('TUẦN 27-28'!$H$6:$H$445,'KT PHÒNG'!A122)</f>
        <v>1</v>
      </c>
      <c r="C122" s="5">
        <f>COUNTIF('TUẦN 27-28'!$I$6:$I$445,'KT PHÒNG'!A122)</f>
        <v>0</v>
      </c>
      <c r="D122" s="5">
        <f>COUNTIF('TUẦN 27-28'!$J$6:$J$445,'KT PHÒNG'!A122)</f>
        <v>1</v>
      </c>
      <c r="E122" s="5">
        <f>COUNTIF('TUẦN 27-28'!$K$6:$K$445,'KT PHÒNG'!A122)</f>
        <v>1</v>
      </c>
      <c r="F122" s="5">
        <f>COUNTIF('TUẦN 27-28'!$L$6:$L$445,'KT PHÒNG'!A122)</f>
        <v>1</v>
      </c>
      <c r="G122" s="5">
        <f>COUNTIF('TUẦN 27-28'!$M$6:$M$445,'KT PHÒNG'!A122)</f>
        <v>0</v>
      </c>
      <c r="H122" s="5">
        <f>COUNTIF('TUẦN 27-28'!$N$6:$N$445,'KT PHÒNG'!A122)</f>
        <v>0</v>
      </c>
      <c r="I122" s="5">
        <f>COUNTIF('TUẦN 27-28'!$O$5:$O$445,'KT PHÒNG'!A122)</f>
        <v>0</v>
      </c>
      <c r="J122" s="5">
        <f>COUNTIF('TUẦN 27-28'!$P$8:$P$303,'KT PHÒNG'!A122)</f>
        <v>0</v>
      </c>
      <c r="K122" s="5">
        <f>COUNTIF('TUẦN 27-28'!$Q$5:$Q$445,'KT PHÒNG'!A122)</f>
        <v>1</v>
      </c>
      <c r="L122" s="5">
        <f>COUNTIF('TUẦN 27-28'!$R$5:$R$445,'KT PHÒNG'!A122)</f>
        <v>1</v>
      </c>
      <c r="M122" s="5">
        <f>COUNTIF('TUẦN 27-28'!$S$5:$S$445,'KT PHÒNG'!A122)</f>
        <v>1</v>
      </c>
      <c r="N122" s="5">
        <f>COUNTIF('TUẦN 27-28'!$T$5:$T$445,'KT PHÒNG'!A122)</f>
        <v>0</v>
      </c>
      <c r="O122" s="5">
        <f>COUNTIF('TUẦN 27-28'!$U$8:$U$317,'KT PHÒNG'!A122)</f>
        <v>0</v>
      </c>
      <c r="P122" s="5">
        <f>COUNTIF('TUẦN 27-28'!$V$5:$V$445,'KT PHÒNG'!A122)</f>
        <v>0</v>
      </c>
      <c r="Q122" s="5">
        <f>COUNTIF('TUẦN 27-28'!$W$5:$W$445,'KT PHÒNG'!A122)</f>
        <v>1</v>
      </c>
      <c r="R122" s="5">
        <f>COUNTIF('TUẦN 27-28'!$X$5:$X$445,'KT PHÒNG'!A122)</f>
        <v>1</v>
      </c>
      <c r="S122" s="5">
        <f>COUNTIF('TUẦN 27-28'!Y3:Y547,'KT PHÒNG'!A122)</f>
        <v>1</v>
      </c>
      <c r="T122" s="5">
        <f>COUNTIF('TUẦN 27-28'!$Z$5:$Z$445,'KT PHÒNG'!A122)</f>
        <v>0</v>
      </c>
      <c r="U122" s="5">
        <f>COUNTIF('TUẦN 27-28'!$AA$5:$AA$445,'KT PHÒNG'!A122)</f>
        <v>0</v>
      </c>
      <c r="V122" s="5">
        <f>COUNTIF('TUẦN 27-28'!AB3:AB547,'KT PHÒNG'!$A$5)</f>
        <v>0</v>
      </c>
    </row>
    <row r="123" spans="1:22" ht="30">
      <c r="A123" s="7" t="s">
        <v>264</v>
      </c>
      <c r="B123" s="5">
        <f>COUNTIF('TUẦN 27-28'!$H$6:$H$445,'KT PHÒNG'!A123)</f>
        <v>1</v>
      </c>
      <c r="C123" s="5">
        <f>COUNTIF('TUẦN 27-28'!$I$6:$I$445,'KT PHÒNG'!A123)</f>
        <v>1</v>
      </c>
      <c r="D123" s="5">
        <f>COUNTIF('TUẦN 27-28'!$J$6:$J$445,'KT PHÒNG'!A123)</f>
        <v>1</v>
      </c>
      <c r="E123" s="5">
        <f>COUNTIF('TUẦN 27-28'!$K$6:$K$445,'KT PHÒNG'!A123)</f>
        <v>1</v>
      </c>
      <c r="F123" s="5">
        <f>COUNTIF('TUẦN 27-28'!$L$6:$L$445,'KT PHÒNG'!A123)</f>
        <v>0</v>
      </c>
      <c r="G123" s="5">
        <f>COUNTIF('TUẦN 27-28'!$M$6:$M$445,'KT PHÒNG'!A123)</f>
        <v>0</v>
      </c>
      <c r="H123" s="5">
        <f>COUNTIF('TUẦN 27-28'!$N$6:$N$445,'KT PHÒNG'!A123)</f>
        <v>0</v>
      </c>
      <c r="I123" s="5">
        <f>COUNTIF('TUẦN 27-28'!$O$5:$O$445,'KT PHÒNG'!A123)</f>
        <v>0</v>
      </c>
      <c r="J123" s="5">
        <f>COUNTIF('TUẦN 27-28'!$P$8:$P$303,'KT PHÒNG'!A123)</f>
        <v>0</v>
      </c>
      <c r="K123" s="5">
        <f>COUNTIF('TUẦN 27-28'!$Q$5:$Q$445,'KT PHÒNG'!A123)</f>
        <v>1</v>
      </c>
      <c r="L123" s="5">
        <f>COUNTIF('TUẦN 27-28'!$R$5:$R$445,'KT PHÒNG'!A123)</f>
        <v>1</v>
      </c>
      <c r="M123" s="5">
        <f>COUNTIF('TUẦN 27-28'!$S$5:$S$445,'KT PHÒNG'!A123)</f>
        <v>1</v>
      </c>
      <c r="N123" s="5">
        <f>COUNTIF('TUẦN 27-28'!$T$5:$T$445,'KT PHÒNG'!A123)</f>
        <v>0</v>
      </c>
      <c r="O123" s="5">
        <f>COUNTIF('TUẦN 27-28'!$U$8:$U$317,'KT PHÒNG'!A123)</f>
        <v>0</v>
      </c>
      <c r="P123" s="5">
        <f>COUNTIF('TUẦN 27-28'!$V$5:$V$445,'KT PHÒNG'!A123)</f>
        <v>1</v>
      </c>
      <c r="Q123" s="5">
        <f>COUNTIF('TUẦN 27-28'!$W$5:$W$445,'KT PHÒNG'!A123)</f>
        <v>0</v>
      </c>
      <c r="R123" s="5">
        <f>COUNTIF('TUẦN 27-28'!$X$5:$X$445,'KT PHÒNG'!A123)</f>
        <v>1</v>
      </c>
      <c r="S123" s="5">
        <f>COUNTIF('TUẦN 27-28'!Y4:Y548,'KT PHÒNG'!A123)</f>
        <v>1</v>
      </c>
      <c r="T123" s="5">
        <f>COUNTIF('TUẦN 27-28'!$Z$5:$Z$445,'KT PHÒNG'!A123)</f>
        <v>1</v>
      </c>
      <c r="U123" s="5">
        <f>COUNTIF('TUẦN 27-28'!$AA$5:$AA$445,'KT PHÒNG'!A123)</f>
        <v>0</v>
      </c>
      <c r="V123" s="5">
        <f>COUNTIF('TUẦN 27-28'!AB4:AB548,'KT PHÒNG'!$A$5)</f>
        <v>0</v>
      </c>
    </row>
    <row r="124" spans="1:22" ht="30">
      <c r="A124" s="7" t="s">
        <v>265</v>
      </c>
      <c r="B124" s="5">
        <f>COUNTIF('TUẦN 27-28'!$H$6:$H$445,'KT PHÒNG'!A124)</f>
        <v>0</v>
      </c>
      <c r="C124" s="5">
        <f>COUNTIF('TUẦN 27-28'!$I$6:$I$445,'KT PHÒNG'!A124)</f>
        <v>0</v>
      </c>
      <c r="D124" s="5">
        <f>COUNTIF('TUẦN 27-28'!$J$6:$J$445,'KT PHÒNG'!A124)</f>
        <v>0</v>
      </c>
      <c r="E124" s="5">
        <f>COUNTIF('TUẦN 27-28'!$K$6:$K$445,'KT PHÒNG'!A124)</f>
        <v>0</v>
      </c>
      <c r="F124" s="5">
        <f>COUNTIF('TUẦN 27-28'!$L$6:$L$445,'KT PHÒNG'!A124)</f>
        <v>0</v>
      </c>
      <c r="G124" s="5">
        <f>COUNTIF('TUẦN 27-28'!$M$6:$M$445,'KT PHÒNG'!A124)</f>
        <v>0</v>
      </c>
      <c r="H124" s="5">
        <f>COUNTIF('TUẦN 27-28'!$N$6:$N$445,'KT PHÒNG'!A124)</f>
        <v>0</v>
      </c>
      <c r="I124" s="5">
        <f>COUNTIF('TUẦN 27-28'!$O$5:$O$445,'KT PHÒNG'!A124)</f>
        <v>0</v>
      </c>
      <c r="J124" s="5">
        <f>COUNTIF('TUẦN 27-28'!$P$8:$P$303,'KT PHÒNG'!A124)</f>
        <v>0</v>
      </c>
      <c r="K124" s="5">
        <f>COUNTIF('TUẦN 27-28'!$Q$5:$Q$445,'KT PHÒNG'!A124)</f>
        <v>0</v>
      </c>
      <c r="L124" s="5">
        <f>COUNTIF('TUẦN 27-28'!$R$5:$R$445,'KT PHÒNG'!A124)</f>
        <v>0</v>
      </c>
      <c r="M124" s="5">
        <f>COUNTIF('TUẦN 27-28'!$S$5:$S$445,'KT PHÒNG'!A124)</f>
        <v>0</v>
      </c>
      <c r="N124" s="5">
        <f>COUNTIF('TUẦN 27-28'!$T$5:$T$445,'KT PHÒNG'!A124)</f>
        <v>0</v>
      </c>
      <c r="O124" s="5">
        <f>COUNTIF('TUẦN 27-28'!$U$8:$U$317,'KT PHÒNG'!A124)</f>
        <v>0</v>
      </c>
      <c r="P124" s="5">
        <f>COUNTIF('TUẦN 27-28'!$V$5:$V$445,'KT PHÒNG'!A124)</f>
        <v>0</v>
      </c>
      <c r="Q124" s="5">
        <f>COUNTIF('TUẦN 27-28'!$W$5:$W$445,'KT PHÒNG'!A124)</f>
        <v>0</v>
      </c>
      <c r="R124" s="5">
        <f>COUNTIF('TUẦN 27-28'!$X$5:$X$445,'KT PHÒNG'!A124)</f>
        <v>0</v>
      </c>
      <c r="S124" s="5">
        <f>COUNTIF('TUẦN 27-28'!Y5:Y549,'KT PHÒNG'!A124)</f>
        <v>0</v>
      </c>
      <c r="T124" s="5">
        <f>COUNTIF('TUẦN 27-28'!$Z$5:$Z$445,'KT PHÒNG'!A124)</f>
        <v>0</v>
      </c>
      <c r="U124" s="5">
        <f>COUNTIF('TUẦN 27-28'!$AA$5:$AA$445,'KT PHÒNG'!A124)</f>
        <v>0</v>
      </c>
      <c r="V124" s="5">
        <f>COUNTIF('TUẦN 27-28'!AB5:AB549,'KT PHÒNG'!$A$5)</f>
        <v>0</v>
      </c>
    </row>
    <row r="125" spans="1:22" ht="30">
      <c r="A125" s="7" t="s">
        <v>266</v>
      </c>
      <c r="B125" s="5">
        <f>COUNTIF('TUẦN 27-28'!$H$6:$H$445,'KT PHÒNG'!A125)</f>
        <v>0</v>
      </c>
      <c r="C125" s="5">
        <f>COUNTIF('TUẦN 27-28'!$I$6:$I$445,'KT PHÒNG'!A125)</f>
        <v>0</v>
      </c>
      <c r="D125" s="5">
        <f>COUNTIF('TUẦN 27-28'!$J$6:$J$445,'KT PHÒNG'!A125)</f>
        <v>0</v>
      </c>
      <c r="E125" s="5">
        <f>COUNTIF('TUẦN 27-28'!$K$6:$K$445,'KT PHÒNG'!A125)</f>
        <v>0</v>
      </c>
      <c r="F125" s="5">
        <f>COUNTIF('TUẦN 27-28'!$L$6:$L$445,'KT PHÒNG'!A125)</f>
        <v>0</v>
      </c>
      <c r="G125" s="5">
        <f>COUNTIF('TUẦN 27-28'!$M$6:$M$445,'KT PHÒNG'!A125)</f>
        <v>0</v>
      </c>
      <c r="H125" s="5">
        <f>COUNTIF('TUẦN 27-28'!$N$6:$N$445,'KT PHÒNG'!A125)</f>
        <v>0</v>
      </c>
      <c r="I125" s="5">
        <f>COUNTIF('TUẦN 27-28'!$O$5:$O$445,'KT PHÒNG'!A125)</f>
        <v>0</v>
      </c>
      <c r="J125" s="5">
        <f>COUNTIF('TUẦN 27-28'!$P$8:$P$303,'KT PHÒNG'!A125)</f>
        <v>0</v>
      </c>
      <c r="K125" s="5">
        <f>COUNTIF('TUẦN 27-28'!$Q$5:$Q$445,'KT PHÒNG'!A125)</f>
        <v>0</v>
      </c>
      <c r="L125" s="5">
        <f>COUNTIF('TUẦN 27-28'!$R$5:$R$445,'KT PHÒNG'!A125)</f>
        <v>0</v>
      </c>
      <c r="M125" s="5">
        <f>COUNTIF('TUẦN 27-28'!$S$5:$S$445,'KT PHÒNG'!A125)</f>
        <v>0</v>
      </c>
      <c r="N125" s="5">
        <f>COUNTIF('TUẦN 27-28'!$T$5:$T$445,'KT PHÒNG'!A125)</f>
        <v>0</v>
      </c>
      <c r="O125" s="5">
        <f>COUNTIF('TUẦN 27-28'!$U$8:$U$317,'KT PHÒNG'!A125)</f>
        <v>0</v>
      </c>
      <c r="P125" s="5">
        <f>COUNTIF('TUẦN 27-28'!$V$5:$V$445,'KT PHÒNG'!A125)</f>
        <v>0</v>
      </c>
      <c r="Q125" s="5">
        <f>COUNTIF('TUẦN 27-28'!$W$5:$W$445,'KT PHÒNG'!A125)</f>
        <v>0</v>
      </c>
      <c r="R125" s="5">
        <f>COUNTIF('TUẦN 27-28'!$X$5:$X$445,'KT PHÒNG'!A125)</f>
        <v>0</v>
      </c>
      <c r="S125" s="5">
        <f>COUNTIF('TUẦN 27-28'!Y5:Y550,'KT PHÒNG'!A125)</f>
        <v>0</v>
      </c>
      <c r="T125" s="5">
        <f>COUNTIF('TUẦN 27-28'!$Z$5:$Z$445,'KT PHÒNG'!A125)</f>
        <v>0</v>
      </c>
      <c r="U125" s="5">
        <f>COUNTIF('TUẦN 27-28'!$AA$5:$AA$445,'KT PHÒNG'!A125)</f>
        <v>0</v>
      </c>
      <c r="V125" s="5">
        <f>COUNTIF('TUẦN 27-28'!AB5:AB550,'KT PHÒNG'!$A$5)</f>
        <v>0</v>
      </c>
    </row>
    <row r="126" spans="1:22" ht="16.5" customHeight="1">
      <c r="A126" s="7" t="s">
        <v>267</v>
      </c>
      <c r="B126" s="5">
        <f>COUNTIF('TUẦN 27-28'!$H$6:$H$445,'KT PHÒNG'!A126)</f>
        <v>0</v>
      </c>
      <c r="C126" s="5">
        <f>COUNTIF('TUẦN 27-28'!$I$6:$I$445,'KT PHÒNG'!A126)</f>
        <v>1</v>
      </c>
      <c r="D126" s="5">
        <f>COUNTIF('TUẦN 27-28'!$J$6:$J$445,'KT PHÒNG'!A126)</f>
        <v>1</v>
      </c>
      <c r="E126" s="5">
        <f>COUNTIF('TUẦN 27-28'!$K$6:$K$445,'KT PHÒNG'!A126)</f>
        <v>0</v>
      </c>
      <c r="F126" s="5">
        <f>COUNTIF('TUẦN 27-28'!$L$6:$L$445,'KT PHÒNG'!A126)</f>
        <v>0</v>
      </c>
      <c r="G126" s="5">
        <f>COUNTIF('TUẦN 27-28'!$M$6:$M$445,'KT PHÒNG'!A126)</f>
        <v>0</v>
      </c>
      <c r="H126" s="5">
        <f>COUNTIF('TUẦN 27-28'!$N$6:$N$445,'KT PHÒNG'!A126)</f>
        <v>0</v>
      </c>
      <c r="I126" s="5">
        <f>COUNTIF('TUẦN 27-28'!$O$5:$O$445,'KT PHÒNG'!A126)</f>
        <v>1</v>
      </c>
      <c r="J126" s="5">
        <f>COUNTIF('TUẦN 27-28'!$P$8:$P$303,'KT PHÒNG'!A126)</f>
        <v>1</v>
      </c>
      <c r="K126" s="5">
        <f>COUNTIF('TUẦN 27-28'!$Q$5:$Q$445,'KT PHÒNG'!A126)</f>
        <v>0</v>
      </c>
      <c r="L126" s="5">
        <f>COUNTIF('TUẦN 27-28'!$R$5:$R$445,'KT PHÒNG'!A126)</f>
        <v>0</v>
      </c>
      <c r="M126" s="5">
        <f>COUNTIF('TUẦN 27-28'!$S$5:$S$445,'KT PHÒNG'!A126)</f>
        <v>0</v>
      </c>
      <c r="N126" s="5">
        <f>COUNTIF('TUẦN 27-28'!$T$5:$T$445,'KT PHÒNG'!A126)</f>
        <v>0</v>
      </c>
      <c r="O126" s="5">
        <f>COUNTIF('TUẦN 27-28'!$U$8:$U$317,'KT PHÒNG'!A126)</f>
        <v>0</v>
      </c>
      <c r="P126" s="5">
        <f>COUNTIF('TUẦN 27-28'!$V$5:$V$445,'KT PHÒNG'!A126)</f>
        <v>0</v>
      </c>
      <c r="Q126" s="5">
        <f>COUNTIF('TUẦN 27-28'!$W$5:$W$445,'KT PHÒNG'!A126)</f>
        <v>0</v>
      </c>
      <c r="R126" s="5">
        <f>COUNTIF('TUẦN 27-28'!$X$5:$X$445,'KT PHÒNG'!A126)</f>
        <v>1</v>
      </c>
      <c r="S126" s="5">
        <f>COUNTIF('TUẦN 27-28'!Y5:Y551,'KT PHÒNG'!A126)</f>
        <v>1</v>
      </c>
      <c r="T126" s="5">
        <f>COUNTIF('TUẦN 27-28'!$Z$5:$Z$445,'KT PHÒNG'!A126)</f>
        <v>0</v>
      </c>
      <c r="U126" s="5">
        <f>COUNTIF('TUẦN 27-28'!$AA$5:$AA$445,'KT PHÒNG'!A126)</f>
        <v>0</v>
      </c>
      <c r="V126" s="5">
        <f>COUNTIF('TUẦN 27-28'!AB5:AB551,'KT PHÒNG'!$A$5)</f>
        <v>0</v>
      </c>
    </row>
    <row r="127" spans="1:22" ht="36" customHeight="1">
      <c r="A127" s="7" t="s">
        <v>55</v>
      </c>
      <c r="B127" s="5">
        <f>COUNTIF('TUẦN 27-28'!$H$6:$H$445,'KT PHÒNG'!A127)</f>
        <v>1</v>
      </c>
      <c r="C127" s="5">
        <f>COUNTIF('TUẦN 27-28'!$I$6:$I$445,'KT PHÒNG'!A127)</f>
        <v>1</v>
      </c>
      <c r="D127" s="5">
        <f>COUNTIF('TUẦN 27-28'!$J$6:$J$445,'KT PHÒNG'!A127)</f>
        <v>1</v>
      </c>
      <c r="E127" s="5">
        <f>COUNTIF('TUẦN 27-28'!$K$6:$K$445,'KT PHÒNG'!A127)</f>
        <v>1</v>
      </c>
      <c r="F127" s="5">
        <f>COUNTIF('TUẦN 27-28'!$L$6:$L$445,'KT PHÒNG'!A127)</f>
        <v>1</v>
      </c>
      <c r="G127" s="5">
        <f>COUNTIF('TUẦN 27-28'!$M$6:$M$445,'KT PHÒNG'!A127)</f>
        <v>0</v>
      </c>
      <c r="H127" s="5">
        <f>COUNTIF('TUẦN 27-28'!$N$6:$N$445,'KT PHÒNG'!A127)</f>
        <v>0</v>
      </c>
      <c r="I127" s="5">
        <f>COUNTIF('TUẦN 27-28'!$O$5:$O$445,'KT PHÒNG'!A127)</f>
        <v>2</v>
      </c>
      <c r="J127" s="5">
        <f>COUNTIF('TUẦN 27-28'!$P$8:$P$303,'KT PHÒNG'!A127)</f>
        <v>1</v>
      </c>
      <c r="K127" s="5">
        <f>COUNTIF('TUẦN 27-28'!$Q$5:$Q$445,'KT PHÒNG'!A127)</f>
        <v>1</v>
      </c>
      <c r="L127" s="5">
        <f>COUNTIF('TUẦN 27-28'!$R$5:$R$445,'KT PHÒNG'!A127)</f>
        <v>1</v>
      </c>
      <c r="M127" s="5">
        <f>COUNTIF('TUẦN 27-28'!$S$5:$S$445,'KT PHÒNG'!A127)</f>
        <v>1</v>
      </c>
      <c r="N127" s="5">
        <f>COUNTIF('TUẦN 27-28'!$T$5:$T$445,'KT PHÒNG'!A127)</f>
        <v>0</v>
      </c>
      <c r="O127" s="5">
        <f>COUNTIF('TUẦN 27-28'!$U$8:$U$317,'KT PHÒNG'!A127)</f>
        <v>0</v>
      </c>
      <c r="P127" s="5">
        <f>COUNTIF('TUẦN 27-28'!$V$5:$V$445,'KT PHÒNG'!A127)</f>
        <v>2</v>
      </c>
      <c r="Q127" s="5">
        <f>COUNTIF('TUẦN 27-28'!$W$5:$W$445,'KT PHÒNG'!A127)</f>
        <v>2</v>
      </c>
      <c r="R127" s="5">
        <f>COUNTIF('TUẦN 27-28'!$X$5:$X$445,'KT PHÒNG'!A127)</f>
        <v>1</v>
      </c>
      <c r="S127" s="5">
        <f>COUNTIF('TUẦN 27-28'!Y6:Y552,'KT PHÒNG'!A127)</f>
        <v>2</v>
      </c>
      <c r="T127" s="5">
        <f>COUNTIF('TUẦN 27-28'!$Z$5:$Z$445,'KT PHÒNG'!A127)</f>
        <v>1</v>
      </c>
      <c r="U127" s="5">
        <f>COUNTIF('TUẦN 27-28'!$AA$5:$AA$445,'KT PHÒNG'!A127)</f>
        <v>0</v>
      </c>
      <c r="V127" s="5">
        <f>COUNTIF('TUẦN 27-28'!AB6:AB552,'KT PHÒNG'!$A$5)</f>
        <v>0</v>
      </c>
    </row>
    <row r="128" spans="1:22" ht="22.5" customHeight="1">
      <c r="A128" s="7" t="s">
        <v>52</v>
      </c>
      <c r="B128" s="5">
        <f>COUNTIF('TUẦN 27-28'!$H$6:$H$445,'KT PHÒNG'!A128)</f>
        <v>0</v>
      </c>
      <c r="C128" s="5">
        <f>COUNTIF('TUẦN 27-28'!$I$6:$I$445,'KT PHÒNG'!A128)</f>
        <v>1</v>
      </c>
      <c r="D128" s="5">
        <f>COUNTIF('TUẦN 27-28'!$J$6:$J$445,'KT PHÒNG'!A128)</f>
        <v>0</v>
      </c>
      <c r="E128" s="5">
        <f>COUNTIF('TUẦN 27-28'!$K$6:$K$445,'KT PHÒNG'!A128)</f>
        <v>0</v>
      </c>
      <c r="F128" s="5">
        <f>COUNTIF('TUẦN 27-28'!$L$6:$L$445,'KT PHÒNG'!A128)</f>
        <v>0</v>
      </c>
      <c r="G128" s="5">
        <f>COUNTIF('TUẦN 27-28'!$M$6:$M$445,'KT PHÒNG'!A128)</f>
        <v>0</v>
      </c>
      <c r="H128" s="5">
        <f>COUNTIF('TUẦN 27-28'!$N$6:$N$445,'KT PHÒNG'!A128)</f>
        <v>0</v>
      </c>
      <c r="I128" s="5">
        <f>COUNTIF('TUẦN 27-28'!$O$5:$O$445,'KT PHÒNG'!A128)</f>
        <v>0</v>
      </c>
      <c r="J128" s="5">
        <f>COUNTIF('TUẦN 27-28'!$P$8:$P$303,'KT PHÒNG'!A128)</f>
        <v>0</v>
      </c>
      <c r="K128" s="5">
        <f>COUNTIF('TUẦN 27-28'!$Q$5:$Q$445,'KT PHÒNG'!A128)</f>
        <v>0</v>
      </c>
      <c r="L128" s="5">
        <f>COUNTIF('TUẦN 27-28'!$R$5:$R$445,'KT PHÒNG'!A128)</f>
        <v>0</v>
      </c>
      <c r="M128" s="5">
        <f>COUNTIF('TUẦN 27-28'!$S$5:$S$445,'KT PHÒNG'!A128)</f>
        <v>0</v>
      </c>
      <c r="N128" s="5">
        <f>COUNTIF('TUẦN 27-28'!$T$5:$T$445,'KT PHÒNG'!A128)</f>
        <v>0</v>
      </c>
      <c r="O128" s="5">
        <f>COUNTIF('TUẦN 27-28'!$U$8:$U$317,'KT PHÒNG'!A128)</f>
        <v>0</v>
      </c>
      <c r="P128" s="5">
        <f>COUNTIF('TUẦN 27-28'!$V$5:$V$445,'KT PHÒNG'!A128)</f>
        <v>0</v>
      </c>
      <c r="Q128" s="5">
        <f>COUNTIF('TUẦN 27-28'!$W$5:$W$445,'KT PHÒNG'!A128)</f>
        <v>0</v>
      </c>
      <c r="R128" s="5">
        <f>COUNTIF('TUẦN 27-28'!$X$5:$X$445,'KT PHÒNG'!A128)</f>
        <v>0</v>
      </c>
      <c r="S128" s="5">
        <f>COUNTIF('TUẦN 27-28'!Y5:Y552,'KT PHÒNG'!A128)</f>
        <v>0</v>
      </c>
      <c r="T128" s="5">
        <f>COUNTIF('TUẦN 27-28'!$Z$5:$Z$445,'KT PHÒNG'!A128)</f>
        <v>0</v>
      </c>
      <c r="U128" s="5">
        <f>COUNTIF('TUẦN 27-28'!$AA$5:$AA$445,'KT PHÒNG'!A128)</f>
        <v>0</v>
      </c>
      <c r="V128" s="5">
        <f>COUNTIF('TUẦN 27-28'!AB5:AB552,'KT PHÒNG'!$A$5)</f>
        <v>0</v>
      </c>
    </row>
    <row r="129" spans="1:22" ht="32.25" customHeight="1">
      <c r="A129" s="7" t="s">
        <v>268</v>
      </c>
      <c r="B129" s="5">
        <f>COUNTIF('TUẦN 27-28'!$H$6:$H$445,'KT PHÒNG'!A129)</f>
        <v>1</v>
      </c>
      <c r="C129" s="5">
        <f>COUNTIF('TUẦN 27-28'!$I$6:$I$445,'KT PHÒNG'!A129)</f>
        <v>1</v>
      </c>
      <c r="D129" s="5">
        <f>COUNTIF('TUẦN 27-28'!$J$6:$J$445,'KT PHÒNG'!A129)</f>
        <v>1</v>
      </c>
      <c r="E129" s="5">
        <f>COUNTIF('TUẦN 27-28'!$K$6:$K$445,'KT PHÒNG'!A129)</f>
        <v>1</v>
      </c>
      <c r="F129" s="5">
        <f>COUNTIF('TUẦN 27-28'!$L$6:$L$445,'KT PHÒNG'!A129)</f>
        <v>1</v>
      </c>
      <c r="G129" s="5">
        <f>COUNTIF('TUẦN 27-28'!$M$6:$M$445,'KT PHÒNG'!A129)</f>
        <v>0</v>
      </c>
      <c r="H129" s="5">
        <f>COUNTIF('TUẦN 27-28'!$N$6:$N$445,'KT PHÒNG'!A129)</f>
        <v>0</v>
      </c>
      <c r="I129" s="5">
        <f>COUNTIF('TUẦN 27-28'!$O$5:$O$445,'KT PHÒNG'!A129)</f>
        <v>1</v>
      </c>
      <c r="J129" s="5">
        <f>COUNTIF('TUẦN 27-28'!$P$8:$P$303,'KT PHÒNG'!A129)</f>
        <v>1</v>
      </c>
      <c r="K129" s="5">
        <f>COUNTIF('TUẦN 27-28'!$Q$5:$Q$445,'KT PHÒNG'!A129)</f>
        <v>1</v>
      </c>
      <c r="L129" s="5">
        <f>COUNTIF('TUẦN 27-28'!$R$5:$R$445,'KT PHÒNG'!A129)</f>
        <v>0</v>
      </c>
      <c r="M129" s="5">
        <f>COUNTIF('TUẦN 27-28'!$S$5:$S$445,'KT PHÒNG'!A129)</f>
        <v>1</v>
      </c>
      <c r="N129" s="5">
        <f>COUNTIF('TUẦN 27-28'!$T$5:$T$445,'KT PHÒNG'!A129)</f>
        <v>0</v>
      </c>
      <c r="O129" s="5">
        <f>COUNTIF('TUẦN 27-28'!$U$8:$U$317,'KT PHÒNG'!A129)</f>
        <v>0</v>
      </c>
      <c r="P129" s="5">
        <f>COUNTIF('TUẦN 27-28'!$V$5:$V$445,'KT PHÒNG'!A129)</f>
        <v>1</v>
      </c>
      <c r="Q129" s="5">
        <f>COUNTIF('TUẦN 27-28'!$W$5:$W$445,'KT PHÒNG'!A129)</f>
        <v>2</v>
      </c>
      <c r="R129" s="5">
        <f>COUNTIF('TUẦN 27-28'!$X$5:$X$445,'KT PHÒNG'!A129)</f>
        <v>0</v>
      </c>
      <c r="S129" s="5">
        <f>COUNTIF('TUẦN 27-28'!Y6:Y553,'KT PHÒNG'!A129)</f>
        <v>1</v>
      </c>
      <c r="T129" s="5">
        <f>COUNTIF('TUẦN 27-28'!$Z$5:$Z$445,'KT PHÒNG'!A129)</f>
        <v>0</v>
      </c>
      <c r="U129" s="5">
        <f>COUNTIF('TUẦN 27-28'!$AA$5:$AA$445,'KT PHÒNG'!A129)</f>
        <v>0</v>
      </c>
      <c r="V129" s="5">
        <f>COUNTIF('TUẦN 27-28'!AB6:AB553,'KT PHÒNG'!$A$5)</f>
        <v>0</v>
      </c>
    </row>
    <row r="130" spans="1:22" ht="30">
      <c r="A130" s="8" t="s">
        <v>269</v>
      </c>
      <c r="B130" s="5">
        <f>COUNTIF('TUẦN 27-28'!$H$6:$H$445,'KT PHÒNG'!A130)</f>
        <v>0</v>
      </c>
      <c r="C130" s="5">
        <f>COUNTIF('TUẦN 27-28'!$I$6:$I$445,'KT PHÒNG'!A130)</f>
        <v>0</v>
      </c>
      <c r="D130" s="5">
        <f>COUNTIF('TUẦN 27-28'!$J$6:$J$445,'KT PHÒNG'!A130)</f>
        <v>0</v>
      </c>
      <c r="E130" s="5">
        <f>COUNTIF('TUẦN 27-28'!$K$6:$K$445,'KT PHÒNG'!A130)</f>
        <v>0</v>
      </c>
      <c r="F130" s="5">
        <f>COUNTIF('TUẦN 27-28'!$L$6:$L$445,'KT PHÒNG'!A130)</f>
        <v>0</v>
      </c>
      <c r="G130" s="5">
        <f>COUNTIF('TUẦN 27-28'!$M$6:$M$445,'KT PHÒNG'!A130)</f>
        <v>0</v>
      </c>
      <c r="H130" s="5">
        <f>COUNTIF('TUẦN 27-28'!$N$6:$N$445,'KT PHÒNG'!A130)</f>
        <v>0</v>
      </c>
      <c r="I130" s="5">
        <f>COUNTIF('TUẦN 27-28'!$O$5:$O$445,'KT PHÒNG'!A130)</f>
        <v>0</v>
      </c>
      <c r="J130" s="5">
        <f>COUNTIF('TUẦN 27-28'!$P$8:$P$303,'KT PHÒNG'!A130)</f>
        <v>0</v>
      </c>
      <c r="K130" s="5">
        <f>COUNTIF('TUẦN 27-28'!$Q$5:$Q$445,'KT PHÒNG'!A130)</f>
        <v>0</v>
      </c>
      <c r="L130" s="5">
        <f>COUNTIF('TUẦN 27-28'!$R$5:$R$445,'KT PHÒNG'!A130)</f>
        <v>0</v>
      </c>
      <c r="M130" s="5">
        <f>COUNTIF('TUẦN 27-28'!$S$5:$S$445,'KT PHÒNG'!A130)</f>
        <v>0</v>
      </c>
      <c r="N130" s="5">
        <f>COUNTIF('TUẦN 27-28'!$T$5:$T$445,'KT PHÒNG'!A130)</f>
        <v>0</v>
      </c>
      <c r="O130" s="5">
        <f>COUNTIF('TUẦN 27-28'!$U$8:$U$317,'KT PHÒNG'!A130)</f>
        <v>0</v>
      </c>
      <c r="P130" s="5">
        <f>COUNTIF('TUẦN 27-28'!$V$5:$V$445,'KT PHÒNG'!A130)</f>
        <v>0</v>
      </c>
      <c r="Q130" s="5">
        <f>COUNTIF('TUẦN 27-28'!$W$5:$W$445,'KT PHÒNG'!A130)</f>
        <v>0</v>
      </c>
      <c r="R130" s="5">
        <f>COUNTIF('TUẦN 27-28'!$X$5:$X$445,'KT PHÒNG'!A130)</f>
        <v>0</v>
      </c>
      <c r="S130" s="5">
        <f>COUNTIF('TUẦN 27-28'!Y5:Y553,'KT PHÒNG'!A130)</f>
        <v>0</v>
      </c>
      <c r="T130" s="5">
        <f>COUNTIF('TUẦN 27-28'!$Z$5:$Z$445,'KT PHÒNG'!A130)</f>
        <v>0</v>
      </c>
      <c r="U130" s="5">
        <f>COUNTIF('TUẦN 27-28'!$AA$5:$AA$445,'KT PHÒNG'!A130)</f>
        <v>0</v>
      </c>
      <c r="V130" s="5">
        <f>COUNTIF('TUẦN 27-28'!AB5:AB553,'KT PHÒNG'!$A$5)</f>
        <v>0</v>
      </c>
    </row>
    <row r="131" spans="1:22" ht="30">
      <c r="A131" s="8" t="s">
        <v>270</v>
      </c>
      <c r="B131" s="5">
        <f>COUNTIF('TUẦN 27-28'!$H$6:$H$445,'KT PHÒNG'!A131)</f>
        <v>0</v>
      </c>
      <c r="C131" s="5">
        <f>COUNTIF('TUẦN 27-28'!$I$6:$I$445,'KT PHÒNG'!A131)</f>
        <v>0</v>
      </c>
      <c r="D131" s="5">
        <f>COUNTIF('TUẦN 27-28'!$J$6:$J$445,'KT PHÒNG'!A131)</f>
        <v>0</v>
      </c>
      <c r="E131" s="5">
        <f>COUNTIF('TUẦN 27-28'!$K$6:$K$445,'KT PHÒNG'!A131)</f>
        <v>0</v>
      </c>
      <c r="F131" s="5">
        <f>COUNTIF('TUẦN 27-28'!$L$6:$L$445,'KT PHÒNG'!A131)</f>
        <v>0</v>
      </c>
      <c r="G131" s="5">
        <f>COUNTIF('TUẦN 27-28'!$M$6:$M$445,'KT PHÒNG'!A131)</f>
        <v>0</v>
      </c>
      <c r="H131" s="5">
        <f>COUNTIF('TUẦN 27-28'!$N$6:$N$445,'KT PHÒNG'!A131)</f>
        <v>0</v>
      </c>
      <c r="I131" s="5">
        <f>COUNTIF('TUẦN 27-28'!$O$5:$O$445,'KT PHÒNG'!A131)</f>
        <v>0</v>
      </c>
      <c r="J131" s="5">
        <f>COUNTIF('TUẦN 27-28'!$P$8:$P$303,'KT PHÒNG'!A131)</f>
        <v>0</v>
      </c>
      <c r="K131" s="5">
        <f>COUNTIF('TUẦN 27-28'!$Q$5:$Q$445,'KT PHÒNG'!A131)</f>
        <v>0</v>
      </c>
      <c r="L131" s="5">
        <f>COUNTIF('TUẦN 27-28'!$R$5:$R$445,'KT PHÒNG'!A131)</f>
        <v>0</v>
      </c>
      <c r="M131" s="5">
        <f>COUNTIF('TUẦN 27-28'!$S$5:$S$445,'KT PHÒNG'!A131)</f>
        <v>0</v>
      </c>
      <c r="N131" s="5">
        <f>COUNTIF('TUẦN 27-28'!$T$5:$T$445,'KT PHÒNG'!A131)</f>
        <v>0</v>
      </c>
      <c r="O131" s="5">
        <f>COUNTIF('TUẦN 27-28'!$U$8:$U$317,'KT PHÒNG'!A131)</f>
        <v>0</v>
      </c>
      <c r="P131" s="5">
        <f>COUNTIF('TUẦN 27-28'!$V$5:$V$445,'KT PHÒNG'!A131)</f>
        <v>0</v>
      </c>
      <c r="Q131" s="5">
        <f>COUNTIF('TUẦN 27-28'!$W$5:$W$445,'KT PHÒNG'!A131)</f>
        <v>0</v>
      </c>
      <c r="R131" s="5">
        <f>COUNTIF('TUẦN 27-28'!$X$5:$X$445,'KT PHÒNG'!A131)</f>
        <v>0</v>
      </c>
      <c r="S131" s="5">
        <f>COUNTIF('TUẦN 27-28'!Y5:Y554,'KT PHÒNG'!A131)</f>
        <v>0</v>
      </c>
      <c r="T131" s="5">
        <f>COUNTIF('TUẦN 27-28'!$Z$5:$Z$445,'KT PHÒNG'!A131)</f>
        <v>0</v>
      </c>
      <c r="U131" s="5">
        <f>COUNTIF('TUẦN 27-28'!$AA$5:$AA$445,'KT PHÒNG'!A131)</f>
        <v>0</v>
      </c>
      <c r="V131" s="5">
        <f>COUNTIF('TUẦN 27-28'!AB5:AB554,'KT PHÒNG'!$A$5)</f>
        <v>0</v>
      </c>
    </row>
    <row r="132" spans="1:22" ht="30">
      <c r="A132" s="8" t="s">
        <v>115</v>
      </c>
      <c r="B132" s="5">
        <f>COUNTIF('TUẦN 27-28'!$H$6:$H$445,'KT PHÒNG'!A132)</f>
        <v>0</v>
      </c>
      <c r="C132" s="5">
        <f>COUNTIF('TUẦN 27-28'!$I$6:$I$445,'KT PHÒNG'!A132)</f>
        <v>0</v>
      </c>
      <c r="D132" s="5">
        <f>COUNTIF('TUẦN 27-28'!$J$6:$J$445,'KT PHÒNG'!A132)</f>
        <v>0</v>
      </c>
      <c r="E132" s="5">
        <f>COUNTIF('TUẦN 27-28'!$K$6:$K$445,'KT PHÒNG'!A132)</f>
        <v>0</v>
      </c>
      <c r="F132" s="5">
        <f>COUNTIF('TUẦN 27-28'!$L$6:$L$445,'KT PHÒNG'!A132)</f>
        <v>0</v>
      </c>
      <c r="G132" s="5">
        <f>COUNTIF('TUẦN 27-28'!$M$6:$M$445,'KT PHÒNG'!A132)</f>
        <v>0</v>
      </c>
      <c r="H132" s="5">
        <f>COUNTIF('TUẦN 27-28'!$N$6:$N$445,'KT PHÒNG'!A132)</f>
        <v>0</v>
      </c>
      <c r="I132" s="5">
        <f>COUNTIF('TUẦN 27-28'!$O$5:$O$445,'KT PHÒNG'!A132)</f>
        <v>0</v>
      </c>
      <c r="J132" s="5">
        <f>COUNTIF('TUẦN 27-28'!$P$8:$P$303,'KT PHÒNG'!A132)</f>
        <v>0</v>
      </c>
      <c r="K132" s="5">
        <f>COUNTIF('TUẦN 27-28'!$Q$5:$Q$445,'KT PHÒNG'!A132)</f>
        <v>0</v>
      </c>
      <c r="L132" s="5">
        <f>COUNTIF('TUẦN 27-28'!$R$5:$R$445,'KT PHÒNG'!A132)</f>
        <v>0</v>
      </c>
      <c r="M132" s="5">
        <f>COUNTIF('TUẦN 27-28'!$S$5:$S$445,'KT PHÒNG'!A132)</f>
        <v>0</v>
      </c>
      <c r="N132" s="5">
        <f>COUNTIF('TUẦN 27-28'!$T$5:$T$445,'KT PHÒNG'!A132)</f>
        <v>0</v>
      </c>
      <c r="O132" s="5">
        <f>COUNTIF('TUẦN 27-28'!$U$8:$U$317,'KT PHÒNG'!A132)</f>
        <v>0</v>
      </c>
      <c r="P132" s="5">
        <f>COUNTIF('TUẦN 27-28'!$V$5:$V$445,'KT PHÒNG'!A132)</f>
        <v>0</v>
      </c>
      <c r="Q132" s="5">
        <f>COUNTIF('TUẦN 27-28'!$W$5:$W$445,'KT PHÒNG'!A132)</f>
        <v>0</v>
      </c>
      <c r="R132" s="5">
        <f>COUNTIF('TUẦN 27-28'!$X$5:$X$445,'KT PHÒNG'!A132)</f>
        <v>0</v>
      </c>
      <c r="S132" s="5">
        <f>COUNTIF('TUẦN 27-28'!Y5:Y555,'KT PHÒNG'!A132)</f>
        <v>0</v>
      </c>
      <c r="T132" s="5">
        <f>COUNTIF('TUẦN 27-28'!$Z$5:$Z$445,'KT PHÒNG'!A132)</f>
        <v>0</v>
      </c>
      <c r="U132" s="5">
        <f>COUNTIF('TUẦN 27-28'!$AA$5:$AA$445,'KT PHÒNG'!A132)</f>
        <v>0</v>
      </c>
      <c r="V132" s="5">
        <f>COUNTIF('TUẦN 27-28'!AB5:AB555,'KT PHÒNG'!$A$5)</f>
        <v>0</v>
      </c>
    </row>
    <row r="133" spans="1:22" ht="30">
      <c r="A133" s="8" t="s">
        <v>271</v>
      </c>
      <c r="B133" s="5">
        <f>COUNTIF('TUẦN 27-28'!$H$6:$H$445,'KT PHÒNG'!A133)</f>
        <v>0</v>
      </c>
      <c r="C133" s="5">
        <f>COUNTIF('TUẦN 27-28'!$I$6:$I$445,'KT PHÒNG'!A133)</f>
        <v>0</v>
      </c>
      <c r="D133" s="5">
        <f>COUNTIF('TUẦN 27-28'!$J$6:$J$445,'KT PHÒNG'!A133)</f>
        <v>0</v>
      </c>
      <c r="E133" s="5">
        <f>COUNTIF('TUẦN 27-28'!$K$6:$K$445,'KT PHÒNG'!A133)</f>
        <v>0</v>
      </c>
      <c r="F133" s="5">
        <f>COUNTIF('TUẦN 27-28'!$L$6:$L$445,'KT PHÒNG'!A133)</f>
        <v>0</v>
      </c>
      <c r="G133" s="5">
        <f>COUNTIF('TUẦN 27-28'!$M$6:$M$445,'KT PHÒNG'!A133)</f>
        <v>0</v>
      </c>
      <c r="H133" s="5">
        <f>COUNTIF('TUẦN 27-28'!$N$6:$N$445,'KT PHÒNG'!A133)</f>
        <v>0</v>
      </c>
      <c r="I133" s="5">
        <f>COUNTIF('TUẦN 27-28'!$O$5:$O$445,'KT PHÒNG'!A133)</f>
        <v>0</v>
      </c>
      <c r="J133" s="5">
        <f>COUNTIF('TUẦN 27-28'!$P$8:$P$303,'KT PHÒNG'!A133)</f>
        <v>0</v>
      </c>
      <c r="K133" s="5">
        <f>COUNTIF('TUẦN 27-28'!$Q$5:$Q$445,'KT PHÒNG'!A133)</f>
        <v>0</v>
      </c>
      <c r="L133" s="5">
        <f>COUNTIF('TUẦN 27-28'!$R$5:$R$445,'KT PHÒNG'!A133)</f>
        <v>0</v>
      </c>
      <c r="M133" s="5">
        <f>COUNTIF('TUẦN 27-28'!$S$5:$S$445,'KT PHÒNG'!A133)</f>
        <v>0</v>
      </c>
      <c r="N133" s="5">
        <f>COUNTIF('TUẦN 27-28'!$T$5:$T$445,'KT PHÒNG'!A133)</f>
        <v>0</v>
      </c>
      <c r="O133" s="5">
        <f>COUNTIF('TUẦN 27-28'!$U$8:$U$317,'KT PHÒNG'!A133)</f>
        <v>0</v>
      </c>
      <c r="P133" s="5">
        <f>COUNTIF('TUẦN 27-28'!$V$5:$V$445,'KT PHÒNG'!A133)</f>
        <v>0</v>
      </c>
      <c r="Q133" s="5">
        <f>COUNTIF('TUẦN 27-28'!$W$5:$W$445,'KT PHÒNG'!A133)</f>
        <v>0</v>
      </c>
      <c r="R133" s="5">
        <f>COUNTIF('TUẦN 27-28'!$X$5:$X$445,'KT PHÒNG'!A133)</f>
        <v>0</v>
      </c>
      <c r="S133" s="5">
        <f>COUNTIF('TUẦN 27-28'!Y5:Y556,'KT PHÒNG'!A133)</f>
        <v>0</v>
      </c>
      <c r="T133" s="5">
        <f>COUNTIF('TUẦN 27-28'!$Z$5:$Z$445,'KT PHÒNG'!A133)</f>
        <v>0</v>
      </c>
      <c r="U133" s="5">
        <f>COUNTIF('TUẦN 27-28'!$AA$5:$AA$445,'KT PHÒNG'!A133)</f>
        <v>0</v>
      </c>
      <c r="V133" s="5">
        <f>COUNTIF('TUẦN 27-28'!AB5:AB556,'KT PHÒNG'!$A$5)</f>
        <v>0</v>
      </c>
    </row>
    <row r="134" spans="1:22" ht="15" customHeight="1">
      <c r="A134" s="8" t="s">
        <v>181</v>
      </c>
      <c r="B134" s="5">
        <f>COUNTIF('TUẦN 27-28'!$H$6:$H$445,'KT PHÒNG'!A134)</f>
        <v>1</v>
      </c>
      <c r="C134" s="5">
        <f>COUNTIF('TUẦN 27-28'!$I$6:$I$445,'KT PHÒNG'!A134)</f>
        <v>1</v>
      </c>
      <c r="D134" s="5">
        <f>COUNTIF('TUẦN 27-28'!$J$6:$J$445,'KT PHÒNG'!A134)</f>
        <v>1</v>
      </c>
      <c r="E134" s="5">
        <f>COUNTIF('TUẦN 27-28'!$K$6:$K$445,'KT PHÒNG'!A134)</f>
        <v>1</v>
      </c>
      <c r="F134" s="5">
        <f>COUNTIF('TUẦN 27-28'!$L$6:$L$445,'KT PHÒNG'!A134)</f>
        <v>1</v>
      </c>
      <c r="G134" s="5">
        <f>COUNTIF('TUẦN 27-28'!$M$6:$M$445,'KT PHÒNG'!A134)</f>
        <v>0</v>
      </c>
      <c r="H134" s="5">
        <f>COUNTIF('TUẦN 27-28'!$N$6:$N$445,'KT PHÒNG'!A134)</f>
        <v>0</v>
      </c>
      <c r="I134" s="5">
        <f>COUNTIF('TUẦN 27-28'!$O$5:$O$445,'KT PHÒNG'!A134)</f>
        <v>1</v>
      </c>
      <c r="J134" s="5">
        <f>COUNTIF('TUẦN 27-28'!$P$8:$P$303,'KT PHÒNG'!A134)</f>
        <v>0</v>
      </c>
      <c r="K134" s="5">
        <f>COUNTIF('TUẦN 27-28'!$Q$5:$Q$445,'KT PHÒNG'!A134)</f>
        <v>1</v>
      </c>
      <c r="L134" s="5">
        <f>COUNTIF('TUẦN 27-28'!$R$5:$R$445,'KT PHÒNG'!A134)</f>
        <v>1</v>
      </c>
      <c r="M134" s="5">
        <f>COUNTIF('TUẦN 27-28'!$S$5:$S$445,'KT PHÒNG'!A134)</f>
        <v>1</v>
      </c>
      <c r="N134" s="5">
        <f>COUNTIF('TUẦN 27-28'!$T$5:$T$445,'KT PHÒNG'!A134)</f>
        <v>0</v>
      </c>
      <c r="O134" s="5">
        <f>COUNTIF('TUẦN 27-28'!$U$8:$U$317,'KT PHÒNG'!A134)</f>
        <v>0</v>
      </c>
      <c r="P134" s="5">
        <f>COUNTIF('TUẦN 27-28'!$V$5:$V$445,'KT PHÒNG'!A134)</f>
        <v>1</v>
      </c>
      <c r="Q134" s="5">
        <f>COUNTIF('TUẦN 27-28'!$W$5:$W$445,'KT PHÒNG'!A134)</f>
        <v>1</v>
      </c>
      <c r="R134" s="5">
        <f>COUNTIF('TUẦN 27-28'!$X$5:$X$445,'KT PHÒNG'!A134)</f>
        <v>1</v>
      </c>
      <c r="S134" s="5">
        <f>COUNTIF('TUẦN 27-28'!Y5:Y557,'KT PHÒNG'!A134)</f>
        <v>0</v>
      </c>
      <c r="T134" s="5">
        <f>COUNTIF('TUẦN 27-28'!$Z$5:$Z$445,'KT PHÒNG'!A134)</f>
        <v>1</v>
      </c>
      <c r="U134" s="5">
        <f>COUNTIF('TUẦN 27-28'!$AA$5:$AA$445,'KT PHÒNG'!A134)</f>
        <v>0</v>
      </c>
      <c r="V134" s="5">
        <f>COUNTIF('TUẦN 27-28'!AB5:AB557,'KT PHÒNG'!$A$5)</f>
        <v>0</v>
      </c>
    </row>
    <row r="135" spans="1:22">
      <c r="A135" s="8" t="s">
        <v>51</v>
      </c>
      <c r="B135" s="5">
        <f>COUNTIF('TUẦN 27-28'!$H$6:$H$445,'KT PHÒNG'!A135)</f>
        <v>0</v>
      </c>
      <c r="C135" s="5">
        <f>COUNTIF('TUẦN 27-28'!$I$6:$I$445,'KT PHÒNG'!A135)</f>
        <v>1</v>
      </c>
      <c r="D135" s="5">
        <f>COUNTIF('TUẦN 27-28'!$J$6:$J$445,'KT PHÒNG'!A135)</f>
        <v>1</v>
      </c>
      <c r="E135" s="5">
        <f>COUNTIF('TUẦN 27-28'!$K$6:$K$445,'KT PHÒNG'!A135)</f>
        <v>0</v>
      </c>
      <c r="F135" s="5">
        <f>COUNTIF('TUẦN 27-28'!$L$6:$L$445,'KT PHÒNG'!A135)</f>
        <v>0</v>
      </c>
      <c r="G135" s="5">
        <f>COUNTIF('TUẦN 27-28'!$M$6:$M$445,'KT PHÒNG'!A135)</f>
        <v>0</v>
      </c>
      <c r="H135" s="5">
        <f>COUNTIF('TUẦN 27-28'!$N$6:$N$445,'KT PHÒNG'!A135)</f>
        <v>0</v>
      </c>
      <c r="I135" s="5">
        <f>COUNTIF('TUẦN 27-28'!$O$5:$O$445,'KT PHÒNG'!A135)</f>
        <v>0</v>
      </c>
      <c r="J135" s="5">
        <f>COUNTIF('TUẦN 27-28'!$P$8:$P$303,'KT PHÒNG'!A135)</f>
        <v>0</v>
      </c>
      <c r="K135" s="5">
        <f>COUNTIF('TUẦN 27-28'!$Q$5:$Q$445,'KT PHÒNG'!A135)</f>
        <v>0</v>
      </c>
      <c r="L135" s="5">
        <f>COUNTIF('TUẦN 27-28'!$R$5:$R$445,'KT PHÒNG'!A135)</f>
        <v>1</v>
      </c>
      <c r="M135" s="5">
        <f>COUNTIF('TUẦN 27-28'!$S$5:$S$445,'KT PHÒNG'!A135)</f>
        <v>0</v>
      </c>
      <c r="N135" s="5">
        <f>COUNTIF('TUẦN 27-28'!$T$5:$T$445,'KT PHÒNG'!A135)</f>
        <v>0</v>
      </c>
      <c r="O135" s="5">
        <f>COUNTIF('TUẦN 27-28'!$U$8:$U$317,'KT PHÒNG'!A135)</f>
        <v>0</v>
      </c>
      <c r="P135" s="5">
        <f>COUNTIF('TUẦN 27-28'!$V$5:$V$445,'KT PHÒNG'!A135)</f>
        <v>1</v>
      </c>
      <c r="Q135" s="5">
        <f>COUNTIF('TUẦN 27-28'!$W$5:$W$445,'KT PHÒNG'!A135)</f>
        <v>0</v>
      </c>
      <c r="R135" s="5">
        <f>COUNTIF('TUẦN 27-28'!$X$5:$X$445,'KT PHÒNG'!A135)</f>
        <v>1</v>
      </c>
      <c r="S135" s="5">
        <f>COUNTIF('TUẦN 27-28'!Y5:Y558,'KT PHÒNG'!A135)</f>
        <v>0</v>
      </c>
      <c r="T135" s="5">
        <f>COUNTIF('TUẦN 27-28'!$Z$5:$Z$445,'KT PHÒNG'!A135)</f>
        <v>0</v>
      </c>
      <c r="U135" s="5">
        <f>COUNTIF('TUẦN 27-28'!$AA$5:$AA$445,'KT PHÒNG'!A135)</f>
        <v>0</v>
      </c>
      <c r="V135" s="5">
        <f>COUNTIF('TUẦN 27-28'!AB5:AB558,'KT PHÒNG'!$A$5)</f>
        <v>0</v>
      </c>
    </row>
    <row r="136" spans="1:22">
      <c r="A136" s="8" t="s">
        <v>71</v>
      </c>
      <c r="B136" s="5">
        <f>COUNTIF('TUẦN 27-28'!$H$6:$H$445,'KT PHÒNG'!A136)</f>
        <v>0</v>
      </c>
      <c r="C136" s="5">
        <f>COUNTIF('TUẦN 27-28'!$I$6:$I$445,'KT PHÒNG'!A136)</f>
        <v>0</v>
      </c>
      <c r="D136" s="5">
        <f>COUNTIF('TUẦN 27-28'!$J$6:$J$445,'KT PHÒNG'!A136)</f>
        <v>0</v>
      </c>
      <c r="E136" s="5">
        <f>COUNTIF('TUẦN 27-28'!$K$6:$K$445,'KT PHÒNG'!A136)</f>
        <v>0</v>
      </c>
      <c r="F136" s="5">
        <f>COUNTIF('TUẦN 27-28'!$L$6:$L$445,'KT PHÒNG'!A136)</f>
        <v>0</v>
      </c>
      <c r="G136" s="5">
        <f>COUNTIF('TUẦN 27-28'!$M$6:$M$445,'KT PHÒNG'!A136)</f>
        <v>0</v>
      </c>
      <c r="H136" s="5">
        <f>COUNTIF('TUẦN 27-28'!$N$6:$N$445,'KT PHÒNG'!A136)</f>
        <v>0</v>
      </c>
      <c r="I136" s="5">
        <f>COUNTIF('TUẦN 27-28'!$O$5:$O$445,'KT PHÒNG'!A136)</f>
        <v>0</v>
      </c>
      <c r="J136" s="5">
        <f>COUNTIF('TUẦN 27-28'!$P$8:$P$303,'KT PHÒNG'!A136)</f>
        <v>0</v>
      </c>
      <c r="K136" s="5">
        <f>COUNTIF('TUẦN 27-28'!$Q$5:$Q$445,'KT PHÒNG'!A136)</f>
        <v>0</v>
      </c>
      <c r="L136" s="5">
        <f>COUNTIF('TUẦN 27-28'!$R$5:$R$445,'KT PHÒNG'!A136)</f>
        <v>0</v>
      </c>
      <c r="M136" s="5">
        <f>COUNTIF('TUẦN 27-28'!$S$5:$S$445,'KT PHÒNG'!A136)</f>
        <v>0</v>
      </c>
      <c r="N136" s="5">
        <f>COUNTIF('TUẦN 27-28'!$T$5:$T$445,'KT PHÒNG'!A136)</f>
        <v>0</v>
      </c>
      <c r="O136" s="5">
        <f>COUNTIF('TUẦN 27-28'!$U$8:$U$317,'KT PHÒNG'!A136)</f>
        <v>0</v>
      </c>
      <c r="P136" s="5">
        <f>COUNTIF('TUẦN 27-28'!$V$5:$V$445,'KT PHÒNG'!A136)</f>
        <v>0</v>
      </c>
      <c r="Q136" s="5">
        <f>COUNTIF('TUẦN 27-28'!$W$5:$W$445,'KT PHÒNG'!A136)</f>
        <v>0</v>
      </c>
      <c r="R136" s="5">
        <f>COUNTIF('TUẦN 27-28'!$X$5:$X$445,'KT PHÒNG'!A136)</f>
        <v>0</v>
      </c>
      <c r="S136" s="5">
        <f>COUNTIF('TUẦN 27-28'!Y5:Y559,'KT PHÒNG'!A136)</f>
        <v>0</v>
      </c>
      <c r="T136" s="5">
        <f>COUNTIF('TUẦN 27-28'!$Z$5:$Z$445,'KT PHÒNG'!A136)</f>
        <v>0</v>
      </c>
      <c r="U136" s="5">
        <f>COUNTIF('TUẦN 27-28'!$AA$5:$AA$445,'KT PHÒNG'!A136)</f>
        <v>0</v>
      </c>
      <c r="V136" s="5">
        <f>COUNTIF('TUẦN 27-28'!AB5:AB559,'KT PHÒNG'!$A$5)</f>
        <v>0</v>
      </c>
    </row>
    <row r="137" spans="1:22">
      <c r="A137" s="8" t="s">
        <v>272</v>
      </c>
      <c r="B137" s="5">
        <f>COUNTIF('TUẦN 27-28'!$H$6:$H$445,'KT PHÒNG'!A137)</f>
        <v>0</v>
      </c>
      <c r="C137" s="5">
        <f>COUNTIF('TUẦN 27-28'!$I$6:$I$445,'KT PHÒNG'!A137)</f>
        <v>0</v>
      </c>
      <c r="D137" s="5">
        <f>COUNTIF('TUẦN 27-28'!$J$6:$J$445,'KT PHÒNG'!A137)</f>
        <v>0</v>
      </c>
      <c r="E137" s="5">
        <f>COUNTIF('TUẦN 27-28'!$K$6:$K$445,'KT PHÒNG'!A137)</f>
        <v>0</v>
      </c>
      <c r="F137" s="5">
        <f>COUNTIF('TUẦN 27-28'!$L$6:$L$445,'KT PHÒNG'!A137)</f>
        <v>0</v>
      </c>
      <c r="G137" s="5">
        <f>COUNTIF('TUẦN 27-28'!$M$6:$M$445,'KT PHÒNG'!A137)</f>
        <v>0</v>
      </c>
      <c r="H137" s="5">
        <f>COUNTIF('TUẦN 27-28'!$N$6:$N$445,'KT PHÒNG'!A137)</f>
        <v>0</v>
      </c>
      <c r="I137" s="5">
        <f>COUNTIF('TUẦN 27-28'!$O$5:$O$445,'KT PHÒNG'!A137)</f>
        <v>0</v>
      </c>
      <c r="J137" s="5">
        <f>COUNTIF('TUẦN 27-28'!$P$8:$P$303,'KT PHÒNG'!A137)</f>
        <v>0</v>
      </c>
      <c r="K137" s="5">
        <f>COUNTIF('TUẦN 27-28'!$Q$5:$Q$445,'KT PHÒNG'!A137)</f>
        <v>0</v>
      </c>
      <c r="L137" s="5">
        <f>COUNTIF('TUẦN 27-28'!$R$5:$R$445,'KT PHÒNG'!A137)</f>
        <v>0</v>
      </c>
      <c r="M137" s="5">
        <f>COUNTIF('TUẦN 27-28'!$S$5:$S$445,'KT PHÒNG'!A137)</f>
        <v>0</v>
      </c>
      <c r="N137" s="5">
        <f>COUNTIF('TUẦN 27-28'!$T$5:$T$445,'KT PHÒNG'!A137)</f>
        <v>0</v>
      </c>
      <c r="O137" s="5">
        <f>COUNTIF('TUẦN 27-28'!$U$8:$U$317,'KT PHÒNG'!A137)</f>
        <v>0</v>
      </c>
      <c r="P137" s="5">
        <f>COUNTIF('TUẦN 27-28'!$V$5:$V$445,'KT PHÒNG'!A137)</f>
        <v>0</v>
      </c>
      <c r="Q137" s="5">
        <f>COUNTIF('TUẦN 27-28'!$W$5:$W$445,'KT PHÒNG'!A137)</f>
        <v>0</v>
      </c>
      <c r="R137" s="5">
        <f>COUNTIF('TUẦN 27-28'!$X$5:$X$445,'KT PHÒNG'!A137)</f>
        <v>0</v>
      </c>
      <c r="S137" s="5">
        <f>COUNTIF('TUẦN 27-28'!Y5:Y560,'KT PHÒNG'!A137)</f>
        <v>0</v>
      </c>
      <c r="T137" s="5">
        <f>COUNTIF('TUẦN 27-28'!$Z$5:$Z$445,'KT PHÒNG'!A137)</f>
        <v>0</v>
      </c>
      <c r="U137" s="5">
        <f>COUNTIF('TUẦN 27-28'!$AA$5:$AA$445,'KT PHÒNG'!A137)</f>
        <v>0</v>
      </c>
      <c r="V137" s="5">
        <f>COUNTIF('TUẦN 27-28'!AB5:AB560,'KT PHÒNG'!$A$5)</f>
        <v>0</v>
      </c>
    </row>
    <row r="138" spans="1:22" ht="18.75" customHeight="1">
      <c r="A138" s="3" t="s">
        <v>156</v>
      </c>
      <c r="B138" s="5">
        <f>COUNTIF('TUẦN 27-28'!$H$6:$H$445,'KT PHÒNG'!A138)</f>
        <v>0</v>
      </c>
      <c r="C138" s="5">
        <f>COUNTIF('TUẦN 27-28'!$I$6:$I$445,'KT PHÒNG'!A138)</f>
        <v>0</v>
      </c>
      <c r="D138" s="5">
        <f>COUNTIF('TUẦN 27-28'!$J$6:$J$445,'KT PHÒNG'!A138)</f>
        <v>0</v>
      </c>
      <c r="E138" s="5">
        <f>COUNTIF('TUẦN 27-28'!$K$6:$K$445,'KT PHÒNG'!A138)</f>
        <v>0</v>
      </c>
      <c r="F138" s="5">
        <f>COUNTIF('TUẦN 27-28'!$L$6:$L$445,'KT PHÒNG'!A138)</f>
        <v>0</v>
      </c>
      <c r="G138" s="5">
        <f>COUNTIF('TUẦN 27-28'!$M$6:$M$445,'KT PHÒNG'!A138)</f>
        <v>0</v>
      </c>
      <c r="H138" s="5">
        <f>COUNTIF('TUẦN 27-28'!$N$6:$N$445,'KT PHÒNG'!A138)</f>
        <v>0</v>
      </c>
      <c r="I138" s="5">
        <f>COUNTIF('TUẦN 27-28'!$O$5:$O$445,'KT PHÒNG'!A138)</f>
        <v>0</v>
      </c>
      <c r="J138" s="5">
        <f>COUNTIF('TUẦN 27-28'!$P$8:$P$303,'KT PHÒNG'!A138)</f>
        <v>1</v>
      </c>
      <c r="K138" s="5">
        <f>COUNTIF('TUẦN 27-28'!$Q$5:$Q$445,'KT PHÒNG'!A138)</f>
        <v>1</v>
      </c>
      <c r="L138" s="5">
        <f>COUNTIF('TUẦN 27-28'!$R$5:$R$445,'KT PHÒNG'!A138)</f>
        <v>1</v>
      </c>
      <c r="M138" s="5">
        <f>COUNTIF('TUẦN 27-28'!$S$5:$S$445,'KT PHÒNG'!A138)</f>
        <v>0</v>
      </c>
      <c r="N138" s="5">
        <f>COUNTIF('TUẦN 27-28'!$T$5:$T$445,'KT PHÒNG'!A138)</f>
        <v>0</v>
      </c>
      <c r="O138" s="5">
        <f>COUNTIF('TUẦN 27-28'!$U$8:$U$317,'KT PHÒNG'!A138)</f>
        <v>0</v>
      </c>
      <c r="P138" s="5">
        <f>COUNTIF('TUẦN 27-28'!$V$5:$V$445,'KT PHÒNG'!A138)</f>
        <v>1</v>
      </c>
      <c r="Q138" s="5">
        <f>COUNTIF('TUẦN 27-28'!$W$5:$W$445,'KT PHÒNG'!A138)</f>
        <v>1</v>
      </c>
      <c r="R138" s="5">
        <f>COUNTIF('TUẦN 27-28'!$X$5:$X$445,'KT PHÒNG'!A138)</f>
        <v>1</v>
      </c>
      <c r="S138" s="5">
        <f>COUNTIF('TUẦN 27-28'!Y5:Y561,'KT PHÒNG'!A138)</f>
        <v>1</v>
      </c>
      <c r="T138" s="5">
        <f>COUNTIF('TUẦN 27-28'!$Z$5:$Z$445,'KT PHÒNG'!A138)</f>
        <v>0</v>
      </c>
      <c r="U138" s="5">
        <f>COUNTIF('TUẦN 27-28'!$AA$5:$AA$445,'KT PHÒNG'!A138)</f>
        <v>0</v>
      </c>
      <c r="V138" s="5">
        <f>COUNTIF('TUẦN 27-28'!AB5:AB561,'KT PHÒNG'!$A$5)</f>
        <v>0</v>
      </c>
    </row>
    <row r="139" spans="1:22">
      <c r="A139" s="3" t="s">
        <v>155</v>
      </c>
      <c r="B139" s="5">
        <f>COUNTIF('TUẦN 27-28'!$H$6:$H$445,'KT PHÒNG'!A139)</f>
        <v>0</v>
      </c>
      <c r="C139" s="5">
        <f>COUNTIF('TUẦN 27-28'!$I$6:$I$445,'KT PHÒNG'!A139)</f>
        <v>0</v>
      </c>
      <c r="D139" s="5">
        <f>COUNTIF('TUẦN 27-28'!$J$6:$J$445,'KT PHÒNG'!A139)</f>
        <v>0</v>
      </c>
      <c r="E139" s="5">
        <f>COUNTIF('TUẦN 27-28'!$K$6:$K$445,'KT PHÒNG'!A139)</f>
        <v>0</v>
      </c>
      <c r="F139" s="5">
        <f>COUNTIF('TUẦN 27-28'!$L$6:$L$445,'KT PHÒNG'!A139)</f>
        <v>0</v>
      </c>
      <c r="G139" s="5">
        <f>COUNTIF('TUẦN 27-28'!$M$6:$M$445,'KT PHÒNG'!A139)</f>
        <v>0</v>
      </c>
      <c r="H139" s="5">
        <f>COUNTIF('TUẦN 27-28'!$N$6:$N$445,'KT PHÒNG'!A139)</f>
        <v>0</v>
      </c>
      <c r="I139" s="5">
        <f>COUNTIF('TUẦN 27-28'!$O$5:$O$445,'KT PHÒNG'!A139)</f>
        <v>0</v>
      </c>
      <c r="J139" s="5">
        <f>COUNTIF('TUẦN 27-28'!$P$8:$P$303,'KT PHÒNG'!A139)</f>
        <v>0</v>
      </c>
      <c r="K139" s="5">
        <f>COUNTIF('TUẦN 27-28'!$Q$5:$Q$445,'KT PHÒNG'!A139)</f>
        <v>0</v>
      </c>
      <c r="L139" s="5">
        <f>COUNTIF('TUẦN 27-28'!$R$5:$R$445,'KT PHÒNG'!A139)</f>
        <v>0</v>
      </c>
      <c r="M139" s="5">
        <f>COUNTIF('TUẦN 27-28'!$S$5:$S$445,'KT PHÒNG'!A139)</f>
        <v>0</v>
      </c>
      <c r="N139" s="5">
        <f>COUNTIF('TUẦN 27-28'!$T$5:$T$445,'KT PHÒNG'!A139)</f>
        <v>0</v>
      </c>
      <c r="O139" s="5">
        <f>COUNTIF('TUẦN 27-28'!$U$8:$U$317,'KT PHÒNG'!A139)</f>
        <v>0</v>
      </c>
      <c r="P139" s="5">
        <f>COUNTIF('TUẦN 27-28'!$V$5:$V$445,'KT PHÒNG'!A139)</f>
        <v>0</v>
      </c>
      <c r="Q139" s="5">
        <f>COUNTIF('TUẦN 27-28'!$W$5:$W$445,'KT PHÒNG'!A139)</f>
        <v>0</v>
      </c>
      <c r="R139" s="5">
        <f>COUNTIF('TUẦN 27-28'!$X$5:$X$445,'KT PHÒNG'!A139)</f>
        <v>0</v>
      </c>
      <c r="S139" s="5">
        <f>COUNTIF('TUẦN 27-28'!Y5:Y562,'KT PHÒNG'!A139)</f>
        <v>0</v>
      </c>
      <c r="T139" s="5">
        <f>COUNTIF('TUẦN 27-28'!$Z$5:$Z$445,'KT PHÒNG'!A139)</f>
        <v>0</v>
      </c>
      <c r="U139" s="5">
        <f>COUNTIF('TUẦN 27-28'!$AA$5:$AA$445,'KT PHÒNG'!A139)</f>
        <v>0</v>
      </c>
      <c r="V139" s="5">
        <f>COUNTIF('TUẦN 27-28'!AB5:AB562,'KT PHÒNG'!$A$5)</f>
        <v>0</v>
      </c>
    </row>
    <row r="140" spans="1:22" ht="18.75" customHeight="1">
      <c r="A140" s="3" t="s">
        <v>42</v>
      </c>
      <c r="B140" s="5">
        <f>COUNTIF('TUẦN 27-28'!$H$6:$H$445,'KT PHÒNG'!A140)</f>
        <v>0</v>
      </c>
      <c r="C140" s="5">
        <f>COUNTIF('TUẦN 27-28'!$I$6:$I$445,'KT PHÒNG'!A140)</f>
        <v>0</v>
      </c>
      <c r="D140" s="5">
        <f>COUNTIF('TUẦN 27-28'!$J$6:$J$445,'KT PHÒNG'!A140)</f>
        <v>0</v>
      </c>
      <c r="E140" s="5">
        <f>COUNTIF('TUẦN 27-28'!$K$6:$K$445,'KT PHÒNG'!A140)</f>
        <v>0</v>
      </c>
      <c r="F140" s="5">
        <f>COUNTIF('TUẦN 27-28'!$L$6:$L$445,'KT PHÒNG'!A140)</f>
        <v>0</v>
      </c>
      <c r="G140" s="5">
        <f>COUNTIF('TUẦN 27-28'!$M$6:$M$445,'KT PHÒNG'!A140)</f>
        <v>0</v>
      </c>
      <c r="H140" s="5">
        <f>COUNTIF('TUẦN 27-28'!$N$6:$N$445,'KT PHÒNG'!A140)</f>
        <v>0</v>
      </c>
      <c r="I140" s="5">
        <f>COUNTIF('TUẦN 27-28'!$O$5:$O$445,'KT PHÒNG'!A140)</f>
        <v>0</v>
      </c>
      <c r="J140" s="5">
        <f>COUNTIF('TUẦN 27-28'!$P$8:$P$303,'KT PHÒNG'!A140)</f>
        <v>0</v>
      </c>
      <c r="K140" s="5">
        <f>COUNTIF('TUẦN 27-28'!$Q$5:$Q$445,'KT PHÒNG'!A140)</f>
        <v>0</v>
      </c>
      <c r="L140" s="5">
        <f>COUNTIF('TUẦN 27-28'!$R$5:$R$445,'KT PHÒNG'!A140)</f>
        <v>0</v>
      </c>
      <c r="M140" s="5">
        <f>COUNTIF('TUẦN 27-28'!$S$5:$S$445,'KT PHÒNG'!A140)</f>
        <v>0</v>
      </c>
      <c r="N140" s="5">
        <f>COUNTIF('TUẦN 27-28'!$T$5:$T$445,'KT PHÒNG'!A140)</f>
        <v>0</v>
      </c>
      <c r="O140" s="5">
        <f>COUNTIF('TUẦN 27-28'!$U$8:$U$317,'KT PHÒNG'!A140)</f>
        <v>0</v>
      </c>
      <c r="P140" s="5">
        <f>COUNTIF('TUẦN 27-28'!$V$5:$V$445,'KT PHÒNG'!A140)</f>
        <v>0</v>
      </c>
      <c r="Q140" s="5">
        <f>COUNTIF('TUẦN 27-28'!$W$5:$W$445,'KT PHÒNG'!A140)</f>
        <v>0</v>
      </c>
      <c r="R140" s="5">
        <f>COUNTIF('TUẦN 27-28'!$X$5:$X$445,'KT PHÒNG'!A140)</f>
        <v>0</v>
      </c>
      <c r="S140" s="5">
        <f>COUNTIF('TUẦN 27-28'!Y5:Y563,'KT PHÒNG'!A140)</f>
        <v>0</v>
      </c>
      <c r="T140" s="5">
        <f>COUNTIF('TUẦN 27-28'!$Z$5:$Z$445,'KT PHÒNG'!A140)</f>
        <v>0</v>
      </c>
      <c r="U140" s="5">
        <f>COUNTIF('TUẦN 27-28'!$AA$5:$AA$445,'KT PHÒNG'!A140)</f>
        <v>0</v>
      </c>
      <c r="V140" s="5">
        <f>COUNTIF('TUẦN 27-28'!AB5:AB563,'KT PHÒNG'!$A$5)</f>
        <v>0</v>
      </c>
    </row>
    <row r="141" spans="1:22" ht="30" customHeight="1">
      <c r="A141" s="3" t="s">
        <v>38</v>
      </c>
      <c r="B141" s="5">
        <f>COUNTIF('TUẦN 27-28'!$H$6:$H$445,'KT PHÒNG'!A141)</f>
        <v>0</v>
      </c>
      <c r="C141" s="5">
        <f>COUNTIF('TUẦN 27-28'!$I$6:$I$445,'KT PHÒNG'!A141)</f>
        <v>0</v>
      </c>
      <c r="D141" s="5">
        <f>COUNTIF('TUẦN 27-28'!$J$6:$J$445,'KT PHÒNG'!A141)</f>
        <v>0</v>
      </c>
      <c r="E141" s="5">
        <f>COUNTIF('TUẦN 27-28'!$K$6:$K$445,'KT PHÒNG'!A141)</f>
        <v>0</v>
      </c>
      <c r="F141" s="5">
        <f>COUNTIF('TUẦN 27-28'!$L$6:$L$445,'KT PHÒNG'!A141)</f>
        <v>0</v>
      </c>
      <c r="G141" s="5">
        <f>COUNTIF('TUẦN 27-28'!$M$6:$M$445,'KT PHÒNG'!A141)</f>
        <v>0</v>
      </c>
      <c r="H141" s="5">
        <f>COUNTIF('TUẦN 27-28'!$N$6:$N$445,'KT PHÒNG'!A141)</f>
        <v>0</v>
      </c>
      <c r="I141" s="5">
        <f>COUNTIF('TUẦN 27-28'!$O$5:$O$445,'KT PHÒNG'!A141)</f>
        <v>0</v>
      </c>
      <c r="J141" s="5">
        <f>COUNTIF('TUẦN 27-28'!$P$8:$P$303,'KT PHÒNG'!A141)</f>
        <v>0</v>
      </c>
      <c r="K141" s="5">
        <f>COUNTIF('TUẦN 27-28'!$Q$5:$Q$445,'KT PHÒNG'!A141)</f>
        <v>0</v>
      </c>
      <c r="L141" s="5">
        <f>COUNTIF('TUẦN 27-28'!$R$5:$R$445,'KT PHÒNG'!A141)</f>
        <v>0</v>
      </c>
      <c r="M141" s="5">
        <f>COUNTIF('TUẦN 27-28'!$S$5:$S$445,'KT PHÒNG'!A141)</f>
        <v>0</v>
      </c>
      <c r="N141" s="5">
        <f>COUNTIF('TUẦN 27-28'!$T$5:$T$445,'KT PHÒNG'!A141)</f>
        <v>0</v>
      </c>
      <c r="O141" s="5">
        <f>COUNTIF('TUẦN 27-28'!$U$8:$U$317,'KT PHÒNG'!A141)</f>
        <v>0</v>
      </c>
      <c r="P141" s="5">
        <f>COUNTIF('TUẦN 27-28'!$V$5:$V$445,'KT PHÒNG'!A141)</f>
        <v>0</v>
      </c>
      <c r="Q141" s="5">
        <f>COUNTIF('TUẦN 27-28'!$W$5:$W$445,'KT PHÒNG'!A141)</f>
        <v>0</v>
      </c>
      <c r="R141" s="5">
        <f>COUNTIF('TUẦN 27-28'!$X$5:$X$445,'KT PHÒNG'!A141)</f>
        <v>0</v>
      </c>
      <c r="S141" s="5">
        <f>COUNTIF('TUẦN 27-28'!Y5:Y564,'KT PHÒNG'!A141)</f>
        <v>0</v>
      </c>
      <c r="T141" s="5">
        <f>COUNTIF('TUẦN 27-28'!$Z$5:$Z$445,'KT PHÒNG'!A141)</f>
        <v>0</v>
      </c>
      <c r="U141" s="5">
        <f>COUNTIF('TUẦN 27-28'!$AA$5:$AA$445,'KT PHÒNG'!A141)</f>
        <v>0</v>
      </c>
      <c r="V141" s="5">
        <f>COUNTIF('TUẦN 27-28'!AB5:AB564,'KT PHÒNG'!$A$5)</f>
        <v>0</v>
      </c>
    </row>
    <row r="142" spans="1:22" ht="21" customHeight="1">
      <c r="A142" s="3" t="s">
        <v>58</v>
      </c>
      <c r="B142" s="5">
        <f>COUNTIF('TUẦN 27-28'!$H$6:$H$445,'KT PHÒNG'!A142)</f>
        <v>1</v>
      </c>
      <c r="C142" s="5">
        <f>COUNTIF('TUẦN 27-28'!$I$6:$I$445,'KT PHÒNG'!A142)</f>
        <v>1</v>
      </c>
      <c r="D142" s="5">
        <f>COUNTIF('TUẦN 27-28'!$J$6:$J$445,'KT PHÒNG'!A142)</f>
        <v>0</v>
      </c>
      <c r="E142" s="5">
        <f>COUNTIF('TUẦN 27-28'!$K$6:$K$445,'KT PHÒNG'!A142)</f>
        <v>2</v>
      </c>
      <c r="F142" s="5">
        <f>COUNTIF('TUẦN 27-28'!$L$6:$L$445,'KT PHÒNG'!A142)</f>
        <v>2</v>
      </c>
      <c r="G142" s="5">
        <f>COUNTIF('TUẦN 27-28'!$M$6:$M$445,'KT PHÒNG'!A142)</f>
        <v>0</v>
      </c>
      <c r="H142" s="5">
        <f>COUNTIF('TUẦN 27-28'!$N$6:$N$445,'KT PHÒNG'!A142)</f>
        <v>0</v>
      </c>
      <c r="I142" s="5">
        <f>COUNTIF('TUẦN 27-28'!$O$5:$O$445,'KT PHÒNG'!A142)</f>
        <v>0</v>
      </c>
      <c r="J142" s="5">
        <f>COUNTIF('TUẦN 27-28'!$P$8:$P$303,'KT PHÒNG'!A142)</f>
        <v>0</v>
      </c>
      <c r="K142" s="5">
        <f>COUNTIF('TUẦN 27-28'!$Q$5:$Q$445,'KT PHÒNG'!A142)</f>
        <v>0</v>
      </c>
      <c r="L142" s="5">
        <f>COUNTIF('TUẦN 27-28'!$R$5:$R$445,'KT PHÒNG'!A142)</f>
        <v>1</v>
      </c>
      <c r="M142" s="5">
        <f>COUNTIF('TUẦN 27-28'!$S$5:$S$445,'KT PHÒNG'!A142)</f>
        <v>3</v>
      </c>
      <c r="N142" s="5">
        <f>COUNTIF('TUẦN 27-28'!$T$5:$T$445,'KT PHÒNG'!A142)</f>
        <v>0</v>
      </c>
      <c r="O142" s="5">
        <f>COUNTIF('TUẦN 27-28'!$U$8:$U$317,'KT PHÒNG'!A142)</f>
        <v>0</v>
      </c>
      <c r="P142" s="5">
        <f>COUNTIF('TUẦN 27-28'!$V$5:$V$445,'KT PHÒNG'!A142)</f>
        <v>1</v>
      </c>
      <c r="Q142" s="5">
        <f>COUNTIF('TUẦN 27-28'!$W$5:$W$445,'KT PHÒNG'!A142)</f>
        <v>1</v>
      </c>
      <c r="R142" s="5">
        <f>COUNTIF('TUẦN 27-28'!$X$5:$X$445,'KT PHÒNG'!A142)</f>
        <v>2</v>
      </c>
      <c r="S142" s="5">
        <f>COUNTIF('TUẦN 27-28'!Y4:Y564,'KT PHÒNG'!A142)</f>
        <v>0</v>
      </c>
      <c r="T142" s="5">
        <f>COUNTIF('TUẦN 27-28'!$Z$5:$Z$445,'KT PHÒNG'!A142)</f>
        <v>1</v>
      </c>
      <c r="U142" s="5">
        <f>COUNTIF('TUẦN 27-28'!$AA$5:$AA$445,'KT PHÒNG'!A142)</f>
        <v>0</v>
      </c>
      <c r="V142" s="5">
        <f>COUNTIF('TUẦN 27-28'!AB4:AB564,'KT PHÒNG'!$A$5)</f>
        <v>0</v>
      </c>
    </row>
    <row r="143" spans="1:22" ht="17.25" customHeight="1">
      <c r="A143" s="12" t="s">
        <v>57</v>
      </c>
      <c r="B143" s="5">
        <f>COUNTIF('TUẦN 27-28'!$H$6:$H$445,'KT PHÒNG'!A143)</f>
        <v>1</v>
      </c>
      <c r="C143" s="5">
        <f>COUNTIF('TUẦN 27-28'!$I$6:$I$445,'KT PHÒNG'!A143)</f>
        <v>0</v>
      </c>
      <c r="D143" s="5">
        <f>COUNTIF('TUẦN 27-28'!$J$6:$J$445,'KT PHÒNG'!A143)</f>
        <v>0</v>
      </c>
      <c r="E143" s="5">
        <f>COUNTIF('TUẦN 27-28'!$K$6:$K$445,'KT PHÒNG'!A143)</f>
        <v>2</v>
      </c>
      <c r="F143" s="5">
        <f>COUNTIF('TUẦN 27-28'!$L$6:$L$445,'KT PHÒNG'!A143)</f>
        <v>0</v>
      </c>
      <c r="G143" s="5">
        <f>COUNTIF('TUẦN 27-28'!$M$6:$M$445,'KT PHÒNG'!A143)</f>
        <v>0</v>
      </c>
      <c r="H143" s="5">
        <f>COUNTIF('TUẦN 27-28'!$N$6:$N$445,'KT PHÒNG'!A143)</f>
        <v>0</v>
      </c>
      <c r="I143" s="5">
        <f>COUNTIF('TUẦN 27-28'!$O$5:$O$445,'KT PHÒNG'!A143)</f>
        <v>0</v>
      </c>
      <c r="J143" s="5">
        <f>COUNTIF('TUẦN 27-28'!$P$8:$P$303,'KT PHÒNG'!A143)</f>
        <v>0</v>
      </c>
      <c r="K143" s="5">
        <f>COUNTIF('TUẦN 27-28'!$Q$5:$Q$445,'KT PHÒNG'!A143)</f>
        <v>0</v>
      </c>
      <c r="L143" s="5">
        <f>COUNTIF('TUẦN 27-28'!$R$5:$R$445,'KT PHÒNG'!A143)</f>
        <v>0</v>
      </c>
      <c r="M143" s="5">
        <f>COUNTIF('TUẦN 27-28'!$S$5:$S$445,'KT PHÒNG'!A143)</f>
        <v>0</v>
      </c>
      <c r="N143" s="5">
        <f>COUNTIF('TUẦN 27-28'!$T$5:$T$445,'KT PHÒNG'!A143)</f>
        <v>0</v>
      </c>
      <c r="O143" s="5">
        <f>COUNTIF('TUẦN 27-28'!$U$8:$U$317,'KT PHÒNG'!A143)</f>
        <v>0</v>
      </c>
      <c r="P143" s="5">
        <f>COUNTIF('TUẦN 27-28'!$V$5:$V$445,'KT PHÒNG'!A143)</f>
        <v>0</v>
      </c>
      <c r="Q143" s="5">
        <f>COUNTIF('TUẦN 27-28'!$W$5:$W$445,'KT PHÒNG'!A143)</f>
        <v>0</v>
      </c>
      <c r="R143" s="5">
        <f>COUNTIF('TUẦN 27-28'!$X$5:$X$445,'KT PHÒNG'!A143)</f>
        <v>0</v>
      </c>
      <c r="S143" s="5">
        <f>COUNTIF('TUẦN 27-28'!Y5:Y565,'KT PHÒNG'!A143)</f>
        <v>0</v>
      </c>
      <c r="T143" s="5">
        <f>COUNTIF('TUẦN 27-28'!$Z$5:$Z$445,'KT PHÒNG'!A143)</f>
        <v>0</v>
      </c>
      <c r="U143" s="5">
        <f>COUNTIF('TUẦN 27-28'!$AA$5:$AA$445,'KT PHÒNG'!A143)</f>
        <v>0</v>
      </c>
      <c r="V143" s="5">
        <f>COUNTIF('TUẦN 27-28'!AB5:AB565,'KT PHÒNG'!$A$5)</f>
        <v>0</v>
      </c>
    </row>
    <row r="144" spans="1:22" ht="20.25" customHeight="1">
      <c r="A144" s="3" t="s">
        <v>82</v>
      </c>
      <c r="B144" s="5">
        <f>COUNTIF('TUẦN 27-28'!$H$6:$H$445,'KT PHÒNG'!A144)</f>
        <v>0</v>
      </c>
      <c r="C144" s="5">
        <f>COUNTIF('TUẦN 27-28'!$I$6:$I$445,'KT PHÒNG'!A144)</f>
        <v>0</v>
      </c>
      <c r="D144" s="5">
        <f>COUNTIF('TUẦN 27-28'!$J$6:$J$445,'KT PHÒNG'!A144)</f>
        <v>0</v>
      </c>
      <c r="E144" s="5">
        <f>COUNTIF('TUẦN 27-28'!$K$6:$K$445,'KT PHÒNG'!A144)</f>
        <v>0</v>
      </c>
      <c r="F144" s="5">
        <f>COUNTIF('TUẦN 27-28'!$L$6:$L$445,'KT PHÒNG'!A144)</f>
        <v>0</v>
      </c>
      <c r="G144" s="5">
        <f>COUNTIF('TUẦN 27-28'!$M$6:$M$445,'KT PHÒNG'!A144)</f>
        <v>0</v>
      </c>
      <c r="H144" s="5">
        <f>COUNTIF('TUẦN 27-28'!$N$6:$N$445,'KT PHÒNG'!A144)</f>
        <v>0</v>
      </c>
      <c r="I144" s="5">
        <f>COUNTIF('TUẦN 27-28'!$O$5:$O$445,'KT PHÒNG'!A144)</f>
        <v>0</v>
      </c>
      <c r="J144" s="5">
        <f>COUNTIF('TUẦN 27-28'!$P$8:$P$303,'KT PHÒNG'!A144)</f>
        <v>0</v>
      </c>
      <c r="K144" s="5">
        <f>COUNTIF('TUẦN 27-28'!$Q$5:$Q$445,'KT PHÒNG'!A144)</f>
        <v>0</v>
      </c>
      <c r="L144" s="5">
        <f>COUNTIF('TUẦN 27-28'!$R$5:$R$445,'KT PHÒNG'!A144)</f>
        <v>0</v>
      </c>
      <c r="M144" s="5">
        <f>COUNTIF('TUẦN 27-28'!$S$5:$S$445,'KT PHÒNG'!A144)</f>
        <v>0</v>
      </c>
      <c r="N144" s="5">
        <f>COUNTIF('TUẦN 27-28'!$T$5:$T$445,'KT PHÒNG'!A144)</f>
        <v>0</v>
      </c>
      <c r="O144" s="5">
        <f>COUNTIF('TUẦN 27-28'!$U$8:$U$317,'KT PHÒNG'!A144)</f>
        <v>0</v>
      </c>
      <c r="P144" s="5">
        <f>COUNTIF('TUẦN 27-28'!$V$5:$V$445,'KT PHÒNG'!A144)</f>
        <v>0</v>
      </c>
      <c r="Q144" s="5">
        <f>COUNTIF('TUẦN 27-28'!$W$5:$W$445,'KT PHÒNG'!A144)</f>
        <v>0</v>
      </c>
      <c r="R144" s="5">
        <f>COUNTIF('TUẦN 27-28'!$X$5:$X$445,'KT PHÒNG'!A144)</f>
        <v>0</v>
      </c>
      <c r="S144" s="5">
        <f>COUNTIF('TUẦN 27-28'!Y6:Y566,'KT PHÒNG'!A144)</f>
        <v>0</v>
      </c>
      <c r="T144" s="5">
        <f>COUNTIF('TUẦN 27-28'!$Z$5:$Z$445,'KT PHÒNG'!A144)</f>
        <v>0</v>
      </c>
      <c r="U144" s="5">
        <f>COUNTIF('TUẦN 27-28'!$AA$5:$AA$445,'KT PHÒNG'!A144)</f>
        <v>0</v>
      </c>
      <c r="V144" s="5">
        <f>COUNTIF('TUẦN 27-28'!AB6:AB566,'KT PHÒNG'!$A$5)</f>
        <v>0</v>
      </c>
    </row>
    <row r="145" spans="1:22" ht="15" customHeight="1">
      <c r="A145" s="3" t="s">
        <v>273</v>
      </c>
      <c r="B145" s="5">
        <f>COUNTIF('TUẦN 27-28'!$H$6:$H$445,'KT PHÒNG'!A145)</f>
        <v>0</v>
      </c>
      <c r="C145" s="5">
        <f>COUNTIF('TUẦN 27-28'!$I$6:$I$445,'KT PHÒNG'!A145)</f>
        <v>0</v>
      </c>
      <c r="D145" s="5">
        <f>COUNTIF('TUẦN 27-28'!$J$6:$J$445,'KT PHÒNG'!A145)</f>
        <v>0</v>
      </c>
      <c r="E145" s="5">
        <f>COUNTIF('TUẦN 27-28'!$K$6:$K$445,'KT PHÒNG'!A145)</f>
        <v>0</v>
      </c>
      <c r="F145" s="5">
        <f>COUNTIF('TUẦN 27-28'!$L$6:$L$445,'KT PHÒNG'!A145)</f>
        <v>0</v>
      </c>
      <c r="G145" s="5">
        <f>COUNTIF('TUẦN 27-28'!$M$6:$M$445,'KT PHÒNG'!A145)</f>
        <v>0</v>
      </c>
      <c r="H145" s="5">
        <f>COUNTIF('TUẦN 27-28'!$N$6:$N$445,'KT PHÒNG'!A145)</f>
        <v>0</v>
      </c>
      <c r="I145" s="5">
        <f>COUNTIF('TUẦN 27-28'!$O$5:$O$445,'KT PHÒNG'!A145)</f>
        <v>0</v>
      </c>
      <c r="J145" s="5">
        <f>COUNTIF('TUẦN 27-28'!$P$8:$P$303,'KT PHÒNG'!A145)</f>
        <v>0</v>
      </c>
      <c r="K145" s="5">
        <f>COUNTIF('TUẦN 27-28'!$Q$5:$Q$445,'KT PHÒNG'!A145)</f>
        <v>0</v>
      </c>
      <c r="L145" s="5">
        <f>COUNTIF('TUẦN 27-28'!$R$5:$R$445,'KT PHÒNG'!A145)</f>
        <v>0</v>
      </c>
      <c r="M145" s="5">
        <f>COUNTIF('TUẦN 27-28'!$S$5:$S$445,'KT PHÒNG'!A145)</f>
        <v>0</v>
      </c>
      <c r="N145" s="5">
        <f>COUNTIF('TUẦN 27-28'!$T$5:$T$445,'KT PHÒNG'!A145)</f>
        <v>0</v>
      </c>
      <c r="O145" s="5">
        <f>COUNTIF('TUẦN 27-28'!$U$8:$U$317,'KT PHÒNG'!A145)</f>
        <v>0</v>
      </c>
      <c r="P145" s="5">
        <f>COUNTIF('TUẦN 27-28'!$V$5:$V$445,'KT PHÒNG'!A145)</f>
        <v>0</v>
      </c>
      <c r="Q145" s="5">
        <f>COUNTIF('TUẦN 27-28'!$W$5:$W$445,'KT PHÒNG'!A145)</f>
        <v>0</v>
      </c>
      <c r="R145" s="5">
        <f>COUNTIF('TUẦN 27-28'!$X$5:$X$445,'KT PHÒNG'!A145)</f>
        <v>0</v>
      </c>
      <c r="S145" s="5">
        <f>COUNTIF('TUẦN 27-28'!Y7:Y567,'KT PHÒNG'!A145)</f>
        <v>0</v>
      </c>
      <c r="T145" s="5">
        <f>COUNTIF('TUẦN 27-28'!$Z$5:$Z$445,'KT PHÒNG'!A145)</f>
        <v>0</v>
      </c>
      <c r="U145" s="5">
        <f>COUNTIF('TUẦN 27-28'!$AA$5:$AA$445,'KT PHÒNG'!A145)</f>
        <v>0</v>
      </c>
      <c r="V145" s="5">
        <f>COUNTIF('TUẦN 27-28'!AB7:AB567,'KT PHÒNG'!$A$5)</f>
        <v>0</v>
      </c>
    </row>
    <row r="146" spans="1:22" ht="15" customHeight="1">
      <c r="A146" s="3" t="s">
        <v>36</v>
      </c>
      <c r="B146" s="5">
        <f>COUNTIF('TUẦN 27-28'!$H$6:$H$445,'KT PHÒNG'!A146)</f>
        <v>0</v>
      </c>
      <c r="C146" s="5">
        <f>COUNTIF('TUẦN 27-28'!$I$6:$I$445,'KT PHÒNG'!A146)</f>
        <v>0</v>
      </c>
      <c r="D146" s="5">
        <f>COUNTIF('TUẦN 27-28'!$J$6:$J$445,'KT PHÒNG'!A146)</f>
        <v>0</v>
      </c>
      <c r="E146" s="5">
        <f>COUNTIF('TUẦN 27-28'!$K$6:$K$445,'KT PHÒNG'!A146)</f>
        <v>0</v>
      </c>
      <c r="F146" s="5">
        <f>COUNTIF('TUẦN 27-28'!$L$6:$L$445,'KT PHÒNG'!A146)</f>
        <v>0</v>
      </c>
      <c r="G146" s="5">
        <f>COUNTIF('TUẦN 27-28'!$M$6:$M$445,'KT PHÒNG'!A146)</f>
        <v>0</v>
      </c>
      <c r="H146" s="5">
        <f>COUNTIF('TUẦN 27-28'!$N$6:$N$445,'KT PHÒNG'!A146)</f>
        <v>0</v>
      </c>
      <c r="I146" s="5">
        <f>COUNTIF('TUẦN 27-28'!$O$5:$O$445,'KT PHÒNG'!A146)</f>
        <v>0</v>
      </c>
      <c r="J146" s="5">
        <f>COUNTIF('TUẦN 27-28'!$P$8:$P$303,'KT PHÒNG'!A146)</f>
        <v>0</v>
      </c>
      <c r="K146" s="5">
        <f>COUNTIF('TUẦN 27-28'!$Q$5:$Q$445,'KT PHÒNG'!A146)</f>
        <v>0</v>
      </c>
      <c r="L146" s="5">
        <f>COUNTIF('TUẦN 27-28'!$R$5:$R$445,'KT PHÒNG'!A146)</f>
        <v>0</v>
      </c>
      <c r="M146" s="5">
        <f>COUNTIF('TUẦN 27-28'!$S$5:$S$445,'KT PHÒNG'!A146)</f>
        <v>0</v>
      </c>
      <c r="N146" s="5">
        <f>COUNTIF('TUẦN 27-28'!$T$5:$T$445,'KT PHÒNG'!A146)</f>
        <v>0</v>
      </c>
      <c r="O146" s="5">
        <f>COUNTIF('TUẦN 27-28'!$U$8:$U$317,'KT PHÒNG'!A146)</f>
        <v>0</v>
      </c>
      <c r="P146" s="5">
        <f>COUNTIF('TUẦN 27-28'!$V$5:$V$445,'KT PHÒNG'!A146)</f>
        <v>0</v>
      </c>
      <c r="Q146" s="5">
        <f>COUNTIF('TUẦN 27-28'!$W$5:$W$445,'KT PHÒNG'!A146)</f>
        <v>0</v>
      </c>
      <c r="R146" s="5">
        <f>COUNTIF('TUẦN 27-28'!$X$5:$X$445,'KT PHÒNG'!A146)</f>
        <v>0</v>
      </c>
      <c r="S146" s="5">
        <f>COUNTIF('TUẦN 27-28'!Y8:Y568,'KT PHÒNG'!A146)</f>
        <v>0</v>
      </c>
      <c r="T146" s="5">
        <f>COUNTIF('TUẦN 27-28'!$Z$5:$Z$445,'KT PHÒNG'!A146)</f>
        <v>0</v>
      </c>
      <c r="U146" s="5">
        <f>COUNTIF('TUẦN 27-28'!$AA$5:$AA$445,'KT PHÒNG'!A146)</f>
        <v>0</v>
      </c>
      <c r="V146" s="5">
        <f>COUNTIF('TUẦN 27-28'!AB8:AB568,'KT PHÒNG'!$A$5)</f>
        <v>0</v>
      </c>
    </row>
    <row r="147" spans="1:22" ht="22.5" customHeight="1">
      <c r="A147" s="3" t="s">
        <v>467</v>
      </c>
      <c r="B147" s="5">
        <f>COUNTIF('TUẦN 27-28'!$H$6:$H$445,'KT PHÒNG'!A147)</f>
        <v>0</v>
      </c>
      <c r="C147" s="5">
        <f>COUNTIF('TUẦN 27-28'!$I$6:$I$445,'KT PHÒNG'!A147)</f>
        <v>0</v>
      </c>
      <c r="D147" s="5">
        <f>COUNTIF('TUẦN 27-28'!$J$6:$J$445,'KT PHÒNG'!A147)</f>
        <v>0</v>
      </c>
      <c r="E147" s="5">
        <f>COUNTIF('TUẦN 27-28'!$K$6:$K$445,'KT PHÒNG'!A147)</f>
        <v>0</v>
      </c>
      <c r="F147" s="5">
        <f>COUNTIF('TUẦN 27-28'!$L$6:$L$445,'KT PHÒNG'!A147)</f>
        <v>0</v>
      </c>
      <c r="G147" s="5">
        <f>COUNTIF('TUẦN 27-28'!$M$6:$M$445,'KT PHÒNG'!A147)</f>
        <v>0</v>
      </c>
      <c r="H147" s="5">
        <f>COUNTIF('TUẦN 27-28'!$N$6:$N$445,'KT PHÒNG'!A147)</f>
        <v>0</v>
      </c>
      <c r="I147" s="5">
        <f>COUNTIF('TUẦN 27-28'!$O$5:$O$445,'KT PHÒNG'!A147)</f>
        <v>0</v>
      </c>
      <c r="J147" s="5">
        <f>COUNTIF('TUẦN 27-28'!$P$8:$P$303,'KT PHÒNG'!A147)</f>
        <v>0</v>
      </c>
      <c r="K147" s="5">
        <f>COUNTIF('TUẦN 27-28'!$Q$5:$Q$445,'KT PHÒNG'!A147)</f>
        <v>0</v>
      </c>
      <c r="L147" s="5">
        <f>COUNTIF('TUẦN 27-28'!$R$5:$R$445,'KT PHÒNG'!A147)</f>
        <v>0</v>
      </c>
      <c r="M147" s="5">
        <f>COUNTIF('TUẦN 27-28'!$S$5:$S$445,'KT PHÒNG'!A147)</f>
        <v>0</v>
      </c>
      <c r="N147" s="5">
        <f>COUNTIF('TUẦN 27-28'!$T$5:$T$445,'KT PHÒNG'!A147)</f>
        <v>0</v>
      </c>
      <c r="O147" s="5">
        <f>COUNTIF('TUẦN 27-28'!$U$8:$U$317,'KT PHÒNG'!A147)</f>
        <v>0</v>
      </c>
      <c r="P147" s="5">
        <f>COUNTIF('TUẦN 27-28'!$V$5:$V$445,'KT PHÒNG'!A147)</f>
        <v>0</v>
      </c>
      <c r="Q147" s="5">
        <f>COUNTIF('TUẦN 27-28'!$W$5:$W$445,'KT PHÒNG'!A147)</f>
        <v>0</v>
      </c>
      <c r="R147" s="5">
        <f>COUNTIF('TUẦN 27-28'!$X$5:$X$445,'KT PHÒNG'!A147)</f>
        <v>0</v>
      </c>
      <c r="S147" s="5">
        <f>COUNTIF('TUẦN 27-28'!Y8:Y569,'KT PHÒNG'!A147)</f>
        <v>0</v>
      </c>
      <c r="T147" s="5">
        <f>COUNTIF('TUẦN 27-28'!$Z$5:$Z$445,'KT PHÒNG'!A147)</f>
        <v>0</v>
      </c>
      <c r="U147" s="5">
        <f>COUNTIF('TUẦN 27-28'!$AA$5:$AA$445,'KT PHÒNG'!A147)</f>
        <v>0</v>
      </c>
      <c r="V147" s="5">
        <f>COUNTIF('TUẦN 27-28'!AB8:AB569,'KT PHÒNG'!$A$5)</f>
        <v>0</v>
      </c>
    </row>
  </sheetData>
  <autoFilter ref="A2:V147" xr:uid="{00000000-0009-0000-0000-000003000000}"/>
  <conditionalFormatting sqref="B5:H147">
    <cfRule type="cellIs" dxfId="2" priority="1" operator="greaterThan">
      <formula>1</formula>
    </cfRule>
  </conditionalFormatting>
  <conditionalFormatting sqref="I3:V147">
    <cfRule type="cellIs" dxfId="1" priority="8" operator="greaterThan">
      <formula>1</formula>
    </cfRule>
  </conditionalFormatting>
  <conditionalFormatting sqref="L3:V147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85" workbookViewId="0">
      <selection activeCell="G96" sqref="G96"/>
    </sheetView>
  </sheetViews>
  <sheetFormatPr defaultColWidth="9" defaultRowHeight="15"/>
  <sheetData>
    <row r="1" spans="1:6">
      <c r="A1" t="s">
        <v>274</v>
      </c>
    </row>
    <row r="2" spans="1:6">
      <c r="A2" t="s">
        <v>275</v>
      </c>
      <c r="B2" t="s">
        <v>276</v>
      </c>
      <c r="C2" t="s">
        <v>277</v>
      </c>
      <c r="D2" t="s">
        <v>278</v>
      </c>
      <c r="E2" t="s">
        <v>279</v>
      </c>
      <c r="F2" t="s">
        <v>276</v>
      </c>
    </row>
    <row r="3" spans="1:6">
      <c r="A3">
        <v>1</v>
      </c>
      <c r="B3" t="s">
        <v>280</v>
      </c>
      <c r="C3" t="s">
        <v>281</v>
      </c>
      <c r="D3" t="s">
        <v>282</v>
      </c>
      <c r="E3" t="s">
        <v>283</v>
      </c>
      <c r="F3" t="s">
        <v>280</v>
      </c>
    </row>
    <row r="4" spans="1:6">
      <c r="A4">
        <v>2</v>
      </c>
      <c r="B4" t="s">
        <v>284</v>
      </c>
      <c r="C4" t="s">
        <v>285</v>
      </c>
      <c r="D4" t="s">
        <v>286</v>
      </c>
      <c r="E4" t="s">
        <v>283</v>
      </c>
      <c r="F4" t="s">
        <v>287</v>
      </c>
    </row>
    <row r="5" spans="1:6">
      <c r="A5">
        <v>3</v>
      </c>
      <c r="B5" t="s">
        <v>288</v>
      </c>
      <c r="C5" t="s">
        <v>289</v>
      </c>
      <c r="D5" t="s">
        <v>104</v>
      </c>
      <c r="E5" t="s">
        <v>283</v>
      </c>
      <c r="F5" t="s">
        <v>288</v>
      </c>
    </row>
    <row r="6" spans="1:6">
      <c r="A6">
        <v>4</v>
      </c>
      <c r="B6" t="s">
        <v>290</v>
      </c>
      <c r="C6" t="s">
        <v>291</v>
      </c>
      <c r="D6" t="s">
        <v>292</v>
      </c>
      <c r="E6" t="s">
        <v>283</v>
      </c>
      <c r="F6" t="s">
        <v>290</v>
      </c>
    </row>
    <row r="7" spans="1:6">
      <c r="A7">
        <v>5</v>
      </c>
      <c r="B7" t="s">
        <v>293</v>
      </c>
      <c r="C7" t="s">
        <v>294</v>
      </c>
      <c r="D7" t="s">
        <v>79</v>
      </c>
      <c r="E7" t="s">
        <v>295</v>
      </c>
      <c r="F7" t="s">
        <v>293</v>
      </c>
    </row>
    <row r="8" spans="1:6">
      <c r="A8">
        <v>6</v>
      </c>
      <c r="B8" t="s">
        <v>288</v>
      </c>
      <c r="C8" t="s">
        <v>296</v>
      </c>
      <c r="D8" t="s">
        <v>85</v>
      </c>
      <c r="E8" t="s">
        <v>295</v>
      </c>
      <c r="F8" t="s">
        <v>288</v>
      </c>
    </row>
    <row r="9" spans="1:6">
      <c r="A9">
        <v>7</v>
      </c>
      <c r="B9" t="s">
        <v>297</v>
      </c>
      <c r="C9" t="s">
        <v>298</v>
      </c>
      <c r="D9" t="s">
        <v>75</v>
      </c>
      <c r="E9" t="s">
        <v>295</v>
      </c>
      <c r="F9" t="s">
        <v>297</v>
      </c>
    </row>
    <row r="10" spans="1:6">
      <c r="A10">
        <v>8</v>
      </c>
      <c r="B10" t="s">
        <v>299</v>
      </c>
      <c r="C10" t="s">
        <v>300</v>
      </c>
      <c r="D10" t="s">
        <v>89</v>
      </c>
      <c r="E10" t="s">
        <v>295</v>
      </c>
      <c r="F10" t="s">
        <v>299</v>
      </c>
    </row>
    <row r="11" spans="1:6">
      <c r="A11">
        <v>9</v>
      </c>
      <c r="B11" t="s">
        <v>301</v>
      </c>
      <c r="C11" t="s">
        <v>302</v>
      </c>
      <c r="D11" s="120" t="s">
        <v>303</v>
      </c>
      <c r="E11" t="s">
        <v>295</v>
      </c>
      <c r="F11" t="s">
        <v>301</v>
      </c>
    </row>
    <row r="12" spans="1:6">
      <c r="A12">
        <v>10</v>
      </c>
      <c r="B12" t="s">
        <v>288</v>
      </c>
      <c r="C12" t="s">
        <v>304</v>
      </c>
      <c r="D12" t="s">
        <v>20</v>
      </c>
      <c r="E12" t="s">
        <v>295</v>
      </c>
      <c r="F12" t="s">
        <v>288</v>
      </c>
    </row>
    <row r="13" spans="1:6">
      <c r="A13">
        <v>10</v>
      </c>
      <c r="B13" t="s">
        <v>305</v>
      </c>
      <c r="C13" t="s">
        <v>306</v>
      </c>
      <c r="D13" t="s">
        <v>26</v>
      </c>
      <c r="E13" t="s">
        <v>295</v>
      </c>
      <c r="F13" t="s">
        <v>305</v>
      </c>
    </row>
    <row r="14" spans="1:6">
      <c r="A14">
        <v>11</v>
      </c>
      <c r="B14" t="s">
        <v>307</v>
      </c>
      <c r="C14" t="s">
        <v>308</v>
      </c>
      <c r="D14" t="s">
        <v>39</v>
      </c>
      <c r="E14" t="s">
        <v>309</v>
      </c>
      <c r="F14" t="s">
        <v>307</v>
      </c>
    </row>
    <row r="15" spans="1:6">
      <c r="A15">
        <v>12</v>
      </c>
      <c r="B15" t="s">
        <v>310</v>
      </c>
      <c r="C15" t="s">
        <v>311</v>
      </c>
      <c r="D15" t="s">
        <v>62</v>
      </c>
      <c r="E15" t="s">
        <v>309</v>
      </c>
      <c r="F15" t="s">
        <v>310</v>
      </c>
    </row>
    <row r="16" spans="1:6">
      <c r="A16">
        <v>13</v>
      </c>
      <c r="B16" t="s">
        <v>312</v>
      </c>
      <c r="C16" t="s">
        <v>313</v>
      </c>
      <c r="D16" t="s">
        <v>70</v>
      </c>
      <c r="E16" t="s">
        <v>309</v>
      </c>
      <c r="F16" t="s">
        <v>312</v>
      </c>
    </row>
    <row r="17" spans="1:6">
      <c r="A17">
        <v>14</v>
      </c>
      <c r="B17" t="s">
        <v>314</v>
      </c>
      <c r="C17" t="s">
        <v>315</v>
      </c>
      <c r="D17" t="s">
        <v>41</v>
      </c>
      <c r="E17" t="s">
        <v>309</v>
      </c>
      <c r="F17" t="s">
        <v>314</v>
      </c>
    </row>
    <row r="18" spans="1:6">
      <c r="A18">
        <v>15</v>
      </c>
      <c r="B18" t="s">
        <v>316</v>
      </c>
      <c r="C18" t="s">
        <v>317</v>
      </c>
      <c r="D18" t="s">
        <v>318</v>
      </c>
      <c r="E18" t="s">
        <v>309</v>
      </c>
      <c r="F18" t="s">
        <v>316</v>
      </c>
    </row>
    <row r="19" spans="1:6">
      <c r="A19">
        <v>16</v>
      </c>
      <c r="B19" t="s">
        <v>319</v>
      </c>
      <c r="C19" t="s">
        <v>320</v>
      </c>
      <c r="D19" t="s">
        <v>109</v>
      </c>
      <c r="E19" t="s">
        <v>309</v>
      </c>
      <c r="F19" t="s">
        <v>319</v>
      </c>
    </row>
    <row r="20" spans="1:6">
      <c r="A20">
        <v>17</v>
      </c>
      <c r="B20" t="s">
        <v>316</v>
      </c>
      <c r="C20" t="s">
        <v>321</v>
      </c>
      <c r="D20" t="s">
        <v>50</v>
      </c>
      <c r="E20" t="s">
        <v>309</v>
      </c>
      <c r="F20" t="s">
        <v>316</v>
      </c>
    </row>
    <row r="21" spans="1:6">
      <c r="A21">
        <v>18</v>
      </c>
      <c r="B21" t="s">
        <v>322</v>
      </c>
      <c r="C21" t="s">
        <v>323</v>
      </c>
      <c r="D21" t="s">
        <v>180</v>
      </c>
      <c r="E21" t="s">
        <v>309</v>
      </c>
      <c r="F21" t="s">
        <v>322</v>
      </c>
    </row>
    <row r="22" spans="1:6">
      <c r="A22">
        <v>19</v>
      </c>
      <c r="B22" t="s">
        <v>324</v>
      </c>
      <c r="C22" t="s">
        <v>325</v>
      </c>
      <c r="D22" t="s">
        <v>105</v>
      </c>
      <c r="E22" t="s">
        <v>309</v>
      </c>
      <c r="F22" t="s">
        <v>324</v>
      </c>
    </row>
    <row r="23" spans="1:6">
      <c r="A23">
        <v>20</v>
      </c>
      <c r="B23" t="s">
        <v>326</v>
      </c>
      <c r="C23" t="s">
        <v>327</v>
      </c>
      <c r="D23" t="s">
        <v>37</v>
      </c>
      <c r="E23" t="s">
        <v>309</v>
      </c>
      <c r="F23" t="s">
        <v>326</v>
      </c>
    </row>
    <row r="24" spans="1:6">
      <c r="A24">
        <v>21</v>
      </c>
      <c r="B24" t="s">
        <v>328</v>
      </c>
      <c r="C24" t="s">
        <v>329</v>
      </c>
      <c r="D24" s="120" t="s">
        <v>587</v>
      </c>
      <c r="E24" t="s">
        <v>309</v>
      </c>
      <c r="F24" t="s">
        <v>328</v>
      </c>
    </row>
    <row r="25" spans="1:6">
      <c r="A25">
        <v>22</v>
      </c>
      <c r="B25" t="s">
        <v>330</v>
      </c>
      <c r="C25" t="s">
        <v>331</v>
      </c>
      <c r="D25" t="s">
        <v>54</v>
      </c>
      <c r="E25" t="s">
        <v>309</v>
      </c>
      <c r="F25" t="s">
        <v>330</v>
      </c>
    </row>
    <row r="26" spans="1:6">
      <c r="A26">
        <v>23</v>
      </c>
      <c r="B26" t="s">
        <v>288</v>
      </c>
      <c r="C26" t="s">
        <v>332</v>
      </c>
      <c r="D26" t="s">
        <v>114</v>
      </c>
      <c r="E26" t="s">
        <v>309</v>
      </c>
      <c r="F26" t="s">
        <v>288</v>
      </c>
    </row>
    <row r="27" spans="1:6">
      <c r="A27">
        <v>24</v>
      </c>
      <c r="B27" t="s">
        <v>333</v>
      </c>
      <c r="C27" t="s">
        <v>334</v>
      </c>
      <c r="D27" t="s">
        <v>63</v>
      </c>
      <c r="E27" t="s">
        <v>309</v>
      </c>
      <c r="F27" t="s">
        <v>333</v>
      </c>
    </row>
    <row r="28" spans="1:6">
      <c r="A28">
        <v>25</v>
      </c>
      <c r="B28" t="s">
        <v>335</v>
      </c>
      <c r="C28" t="s">
        <v>336</v>
      </c>
      <c r="D28" t="s">
        <v>337</v>
      </c>
      <c r="E28" t="s">
        <v>338</v>
      </c>
      <c r="F28" t="s">
        <v>335</v>
      </c>
    </row>
    <row r="29" spans="1:6">
      <c r="A29">
        <v>26</v>
      </c>
      <c r="B29" t="s">
        <v>339</v>
      </c>
      <c r="C29" t="s">
        <v>340</v>
      </c>
      <c r="D29" t="s">
        <v>144</v>
      </c>
      <c r="E29" t="s">
        <v>341</v>
      </c>
      <c r="F29" t="s">
        <v>339</v>
      </c>
    </row>
    <row r="30" spans="1:6">
      <c r="A30">
        <v>27</v>
      </c>
      <c r="B30" t="s">
        <v>342</v>
      </c>
      <c r="C30" t="s">
        <v>343</v>
      </c>
      <c r="D30" t="s">
        <v>139</v>
      </c>
      <c r="E30" t="s">
        <v>341</v>
      </c>
      <c r="F30" t="s">
        <v>342</v>
      </c>
    </row>
    <row r="31" spans="1:6">
      <c r="A31">
        <v>28</v>
      </c>
      <c r="B31" t="s">
        <v>344</v>
      </c>
      <c r="C31" t="s">
        <v>345</v>
      </c>
      <c r="D31" t="s">
        <v>346</v>
      </c>
      <c r="E31" t="s">
        <v>347</v>
      </c>
      <c r="F31" t="s">
        <v>344</v>
      </c>
    </row>
    <row r="32" spans="1:6">
      <c r="A32">
        <v>29</v>
      </c>
      <c r="B32" t="s">
        <v>348</v>
      </c>
      <c r="C32" t="s">
        <v>349</v>
      </c>
      <c r="D32" t="s">
        <v>146</v>
      </c>
      <c r="E32" t="s">
        <v>347</v>
      </c>
      <c r="F32" t="s">
        <v>348</v>
      </c>
    </row>
    <row r="33" spans="1:6">
      <c r="A33">
        <v>30</v>
      </c>
      <c r="B33" t="s">
        <v>350</v>
      </c>
      <c r="C33" t="s">
        <v>351</v>
      </c>
      <c r="D33" t="s">
        <v>151</v>
      </c>
      <c r="E33" t="s">
        <v>347</v>
      </c>
      <c r="F33" t="s">
        <v>350</v>
      </c>
    </row>
    <row r="34" spans="1:6">
      <c r="A34">
        <v>31</v>
      </c>
      <c r="B34" t="s">
        <v>352</v>
      </c>
      <c r="C34" t="s">
        <v>353</v>
      </c>
      <c r="D34" t="s">
        <v>159</v>
      </c>
      <c r="E34" t="s">
        <v>347</v>
      </c>
      <c r="F34" t="s">
        <v>352</v>
      </c>
    </row>
    <row r="35" spans="1:6">
      <c r="A35">
        <v>32</v>
      </c>
      <c r="B35" t="s">
        <v>354</v>
      </c>
      <c r="C35" t="s">
        <v>355</v>
      </c>
      <c r="D35" t="s">
        <v>356</v>
      </c>
      <c r="E35" t="s">
        <v>347</v>
      </c>
      <c r="F35" t="s">
        <v>354</v>
      </c>
    </row>
    <row r="36" spans="1:6">
      <c r="A36">
        <v>33</v>
      </c>
      <c r="B36" t="s">
        <v>284</v>
      </c>
      <c r="C36" t="s">
        <v>357</v>
      </c>
      <c r="D36" t="s">
        <v>118</v>
      </c>
      <c r="E36" t="s">
        <v>347</v>
      </c>
      <c r="F36" t="s">
        <v>284</v>
      </c>
    </row>
    <row r="37" spans="1:6">
      <c r="A37">
        <v>34</v>
      </c>
      <c r="B37" t="s">
        <v>358</v>
      </c>
      <c r="C37" t="s">
        <v>359</v>
      </c>
      <c r="D37" t="s">
        <v>163</v>
      </c>
      <c r="E37" t="s">
        <v>347</v>
      </c>
      <c r="F37" t="s">
        <v>358</v>
      </c>
    </row>
    <row r="38" spans="1:6">
      <c r="A38">
        <v>35</v>
      </c>
      <c r="B38" t="s">
        <v>328</v>
      </c>
      <c r="C38" t="s">
        <v>360</v>
      </c>
      <c r="D38" t="s">
        <v>135</v>
      </c>
      <c r="E38" t="s">
        <v>347</v>
      </c>
      <c r="F38" t="s">
        <v>328</v>
      </c>
    </row>
    <row r="39" spans="1:6">
      <c r="A39">
        <v>36</v>
      </c>
      <c r="B39" t="s">
        <v>328</v>
      </c>
      <c r="C39" t="s">
        <v>361</v>
      </c>
      <c r="D39" t="s">
        <v>148</v>
      </c>
      <c r="E39" t="s">
        <v>347</v>
      </c>
      <c r="F39" t="s">
        <v>328</v>
      </c>
    </row>
    <row r="40" spans="1:6">
      <c r="A40">
        <v>37</v>
      </c>
      <c r="B40" t="s">
        <v>288</v>
      </c>
      <c r="C40" t="s">
        <v>362</v>
      </c>
      <c r="D40" t="s">
        <v>168</v>
      </c>
      <c r="E40" t="s">
        <v>347</v>
      </c>
      <c r="F40" t="s">
        <v>288</v>
      </c>
    </row>
    <row r="41" spans="1:6">
      <c r="A41">
        <v>38</v>
      </c>
      <c r="B41" t="s">
        <v>363</v>
      </c>
      <c r="C41" t="s">
        <v>364</v>
      </c>
      <c r="D41" t="s">
        <v>167</v>
      </c>
      <c r="E41" t="s">
        <v>347</v>
      </c>
      <c r="F41" t="s">
        <v>363</v>
      </c>
    </row>
    <row r="42" spans="1:6">
      <c r="A42">
        <v>41</v>
      </c>
      <c r="B42" t="s">
        <v>469</v>
      </c>
      <c r="C42" t="s">
        <v>366</v>
      </c>
      <c r="D42" t="s">
        <v>161</v>
      </c>
      <c r="E42" t="s">
        <v>347</v>
      </c>
      <c r="F42" t="s">
        <v>365</v>
      </c>
    </row>
    <row r="43" spans="1:6">
      <c r="A43">
        <v>42</v>
      </c>
      <c r="B43" t="s">
        <v>367</v>
      </c>
      <c r="C43" t="s">
        <v>368</v>
      </c>
      <c r="D43" t="s">
        <v>134</v>
      </c>
      <c r="E43" t="s">
        <v>347</v>
      </c>
      <c r="F43" t="s">
        <v>367</v>
      </c>
    </row>
    <row r="44" spans="1:6">
      <c r="A44">
        <v>43</v>
      </c>
      <c r="B44" t="s">
        <v>369</v>
      </c>
      <c r="C44" t="s">
        <v>370</v>
      </c>
      <c r="D44" t="s">
        <v>171</v>
      </c>
      <c r="E44" t="s">
        <v>347</v>
      </c>
      <c r="F44" t="s">
        <v>369</v>
      </c>
    </row>
    <row r="45" spans="1:6">
      <c r="A45">
        <v>44</v>
      </c>
      <c r="B45" t="s">
        <v>371</v>
      </c>
      <c r="C45" t="s">
        <v>372</v>
      </c>
      <c r="D45" t="s">
        <v>112</v>
      </c>
      <c r="E45" t="s">
        <v>347</v>
      </c>
      <c r="F45" t="s">
        <v>371</v>
      </c>
    </row>
    <row r="46" spans="1:6">
      <c r="A46">
        <v>45</v>
      </c>
      <c r="B46" t="s">
        <v>328</v>
      </c>
      <c r="C46" t="s">
        <v>373</v>
      </c>
      <c r="D46" t="s">
        <v>174</v>
      </c>
      <c r="E46" t="s">
        <v>347</v>
      </c>
      <c r="F46" t="s">
        <v>328</v>
      </c>
    </row>
    <row r="47" spans="1:6">
      <c r="A47">
        <v>46</v>
      </c>
      <c r="B47" t="s">
        <v>328</v>
      </c>
      <c r="C47" t="s">
        <v>374</v>
      </c>
      <c r="D47" t="s">
        <v>126</v>
      </c>
      <c r="E47" t="s">
        <v>347</v>
      </c>
      <c r="F47" t="s">
        <v>328</v>
      </c>
    </row>
    <row r="48" spans="1:6">
      <c r="A48">
        <v>47</v>
      </c>
      <c r="B48" t="s">
        <v>375</v>
      </c>
      <c r="C48" t="s">
        <v>376</v>
      </c>
      <c r="D48" t="s">
        <v>377</v>
      </c>
      <c r="E48" t="s">
        <v>347</v>
      </c>
      <c r="F48" t="s">
        <v>375</v>
      </c>
    </row>
    <row r="49" spans="1:6">
      <c r="A49">
        <v>48</v>
      </c>
      <c r="B49" t="s">
        <v>328</v>
      </c>
      <c r="C49" t="s">
        <v>378</v>
      </c>
      <c r="D49" t="s">
        <v>119</v>
      </c>
      <c r="E49" t="s">
        <v>347</v>
      </c>
      <c r="F49" t="s">
        <v>328</v>
      </c>
    </row>
    <row r="50" spans="1:6">
      <c r="A50">
        <v>49</v>
      </c>
      <c r="B50" t="s">
        <v>379</v>
      </c>
      <c r="C50" t="s">
        <v>380</v>
      </c>
      <c r="D50" t="s">
        <v>123</v>
      </c>
      <c r="E50" t="s">
        <v>347</v>
      </c>
      <c r="F50" t="s">
        <v>379</v>
      </c>
    </row>
    <row r="51" spans="1:6">
      <c r="A51">
        <v>50</v>
      </c>
      <c r="B51" t="s">
        <v>381</v>
      </c>
      <c r="C51" t="s">
        <v>382</v>
      </c>
      <c r="D51" t="s">
        <v>128</v>
      </c>
      <c r="E51" t="s">
        <v>347</v>
      </c>
      <c r="F51" t="s">
        <v>381</v>
      </c>
    </row>
    <row r="52" spans="1:6">
      <c r="A52">
        <v>51</v>
      </c>
      <c r="B52" t="s">
        <v>383</v>
      </c>
      <c r="C52" t="s">
        <v>384</v>
      </c>
      <c r="D52" t="s">
        <v>385</v>
      </c>
      <c r="E52" t="s">
        <v>347</v>
      </c>
      <c r="F52" t="s">
        <v>383</v>
      </c>
    </row>
    <row r="53" spans="1:6">
      <c r="A53">
        <v>52</v>
      </c>
      <c r="B53" t="s">
        <v>386</v>
      </c>
      <c r="C53" t="s">
        <v>387</v>
      </c>
      <c r="D53" t="s">
        <v>152</v>
      </c>
      <c r="E53" t="s">
        <v>347</v>
      </c>
      <c r="F53" t="s">
        <v>386</v>
      </c>
    </row>
    <row r="54" spans="1:6">
      <c r="A54">
        <v>53</v>
      </c>
      <c r="B54" t="s">
        <v>284</v>
      </c>
      <c r="C54" t="s">
        <v>388</v>
      </c>
      <c r="D54" t="s">
        <v>203</v>
      </c>
      <c r="E54" t="s">
        <v>389</v>
      </c>
      <c r="F54" t="s">
        <v>284</v>
      </c>
    </row>
    <row r="55" spans="1:6">
      <c r="A55">
        <v>54</v>
      </c>
      <c r="B55" t="s">
        <v>390</v>
      </c>
      <c r="C55" t="s">
        <v>391</v>
      </c>
      <c r="D55" t="s">
        <v>95</v>
      </c>
      <c r="E55" t="s">
        <v>389</v>
      </c>
      <c r="F55" t="s">
        <v>390</v>
      </c>
    </row>
    <row r="56" spans="1:6">
      <c r="A56">
        <v>55</v>
      </c>
      <c r="B56" t="s">
        <v>392</v>
      </c>
      <c r="C56" t="s">
        <v>393</v>
      </c>
      <c r="D56" t="s">
        <v>394</v>
      </c>
      <c r="E56" t="s">
        <v>389</v>
      </c>
      <c r="F56" t="s">
        <v>392</v>
      </c>
    </row>
    <row r="57" spans="1:6">
      <c r="A57">
        <v>56</v>
      </c>
      <c r="B57" t="s">
        <v>333</v>
      </c>
      <c r="C57" t="s">
        <v>395</v>
      </c>
      <c r="D57" t="s">
        <v>102</v>
      </c>
      <c r="E57" t="s">
        <v>389</v>
      </c>
      <c r="F57" t="s">
        <v>333</v>
      </c>
    </row>
    <row r="58" spans="1:6">
      <c r="A58">
        <v>57</v>
      </c>
      <c r="B58" t="s">
        <v>396</v>
      </c>
      <c r="C58" t="s">
        <v>397</v>
      </c>
      <c r="D58" t="s">
        <v>43</v>
      </c>
      <c r="E58" t="s">
        <v>389</v>
      </c>
      <c r="F58" t="s">
        <v>396</v>
      </c>
    </row>
    <row r="59" spans="1:6">
      <c r="A59">
        <v>58</v>
      </c>
      <c r="B59" t="s">
        <v>398</v>
      </c>
      <c r="C59" t="s">
        <v>399</v>
      </c>
      <c r="D59" t="s">
        <v>46</v>
      </c>
      <c r="E59" t="s">
        <v>389</v>
      </c>
      <c r="F59" t="s">
        <v>398</v>
      </c>
    </row>
    <row r="60" spans="1:6">
      <c r="A60">
        <v>59</v>
      </c>
      <c r="B60" t="s">
        <v>400</v>
      </c>
      <c r="C60" t="s">
        <v>401</v>
      </c>
      <c r="D60" t="s">
        <v>31</v>
      </c>
      <c r="E60" t="s">
        <v>389</v>
      </c>
      <c r="F60" t="s">
        <v>400</v>
      </c>
    </row>
    <row r="61" spans="1:6">
      <c r="A61">
        <v>60</v>
      </c>
      <c r="B61" t="s">
        <v>402</v>
      </c>
      <c r="C61" t="s">
        <v>403</v>
      </c>
      <c r="D61" t="s">
        <v>59</v>
      </c>
      <c r="E61" t="s">
        <v>389</v>
      </c>
      <c r="F61" t="s">
        <v>402</v>
      </c>
    </row>
    <row r="62" spans="1:6">
      <c r="A62">
        <v>61</v>
      </c>
      <c r="B62" t="s">
        <v>328</v>
      </c>
      <c r="C62" t="s">
        <v>404</v>
      </c>
      <c r="D62" t="s">
        <v>22</v>
      </c>
      <c r="E62" t="s">
        <v>389</v>
      </c>
      <c r="F62" t="s">
        <v>328</v>
      </c>
    </row>
    <row r="63" spans="1:6">
      <c r="A63">
        <v>62</v>
      </c>
      <c r="B63" t="s">
        <v>405</v>
      </c>
      <c r="C63" t="s">
        <v>406</v>
      </c>
      <c r="D63" t="s">
        <v>101</v>
      </c>
      <c r="E63" t="s">
        <v>389</v>
      </c>
      <c r="F63" t="s">
        <v>405</v>
      </c>
    </row>
    <row r="64" spans="1:6">
      <c r="A64">
        <v>63</v>
      </c>
      <c r="B64" t="s">
        <v>407</v>
      </c>
      <c r="C64" t="s">
        <v>408</v>
      </c>
      <c r="D64" t="s">
        <v>66</v>
      </c>
      <c r="E64" t="s">
        <v>389</v>
      </c>
      <c r="F64" t="s">
        <v>407</v>
      </c>
    </row>
    <row r="65" spans="1:6">
      <c r="A65">
        <v>64</v>
      </c>
      <c r="B65" t="s">
        <v>409</v>
      </c>
      <c r="C65" t="s">
        <v>410</v>
      </c>
      <c r="D65" t="s">
        <v>411</v>
      </c>
      <c r="E65" t="s">
        <v>389</v>
      </c>
      <c r="F65" t="s">
        <v>412</v>
      </c>
    </row>
    <row r="66" spans="1:6">
      <c r="A66">
        <v>65</v>
      </c>
      <c r="B66" t="s">
        <v>413</v>
      </c>
      <c r="C66" t="s">
        <v>414</v>
      </c>
      <c r="D66" t="s">
        <v>191</v>
      </c>
      <c r="E66" t="s">
        <v>389</v>
      </c>
      <c r="F66" t="s">
        <v>413</v>
      </c>
    </row>
    <row r="67" spans="1:6">
      <c r="A67">
        <v>65</v>
      </c>
      <c r="C67" t="s">
        <v>415</v>
      </c>
      <c r="D67" t="s">
        <v>49</v>
      </c>
      <c r="E67" t="s">
        <v>389</v>
      </c>
    </row>
    <row r="68" spans="1:6">
      <c r="A68">
        <v>66</v>
      </c>
      <c r="B68" t="s">
        <v>416</v>
      </c>
      <c r="C68" t="s">
        <v>417</v>
      </c>
      <c r="D68" t="s">
        <v>96</v>
      </c>
      <c r="E68" t="s">
        <v>389</v>
      </c>
      <c r="F68" t="s">
        <v>416</v>
      </c>
    </row>
    <row r="69" spans="1:6">
      <c r="A69">
        <v>68</v>
      </c>
      <c r="B69" t="s">
        <v>418</v>
      </c>
      <c r="C69" t="s">
        <v>419</v>
      </c>
      <c r="D69" t="s">
        <v>188</v>
      </c>
      <c r="E69" t="s">
        <v>389</v>
      </c>
      <c r="F69" t="s">
        <v>418</v>
      </c>
    </row>
    <row r="70" spans="1:6">
      <c r="A70">
        <v>70</v>
      </c>
      <c r="B70" t="s">
        <v>420</v>
      </c>
      <c r="C70" t="s">
        <v>421</v>
      </c>
      <c r="D70" t="s">
        <v>97</v>
      </c>
      <c r="E70" t="s">
        <v>389</v>
      </c>
      <c r="F70" t="s">
        <v>422</v>
      </c>
    </row>
    <row r="71" spans="1:6">
      <c r="A71">
        <v>71</v>
      </c>
      <c r="B71" t="s">
        <v>348</v>
      </c>
      <c r="C71" t="s">
        <v>423</v>
      </c>
      <c r="D71" t="s">
        <v>424</v>
      </c>
      <c r="E71" t="s">
        <v>338</v>
      </c>
      <c r="F71" t="s">
        <v>348</v>
      </c>
    </row>
    <row r="72" spans="1:6">
      <c r="A72">
        <v>73</v>
      </c>
      <c r="B72" t="s">
        <v>425</v>
      </c>
      <c r="C72" t="s">
        <v>426</v>
      </c>
      <c r="D72" t="s">
        <v>185</v>
      </c>
      <c r="E72" t="s">
        <v>427</v>
      </c>
      <c r="F72" t="s">
        <v>428</v>
      </c>
    </row>
    <row r="73" spans="1:6">
      <c r="A73">
        <v>74</v>
      </c>
      <c r="B73" t="s">
        <v>420</v>
      </c>
      <c r="C73" t="s">
        <v>429</v>
      </c>
      <c r="D73" t="s">
        <v>183</v>
      </c>
      <c r="E73" t="s">
        <v>427</v>
      </c>
      <c r="F73" t="s">
        <v>422</v>
      </c>
    </row>
    <row r="74" spans="1:6">
      <c r="A74">
        <v>75</v>
      </c>
      <c r="B74" t="s">
        <v>430</v>
      </c>
      <c r="C74" t="s">
        <v>431</v>
      </c>
      <c r="D74" t="s">
        <v>432</v>
      </c>
      <c r="E74" t="s">
        <v>427</v>
      </c>
      <c r="F74" t="s">
        <v>430</v>
      </c>
    </row>
    <row r="75" spans="1:6">
      <c r="A75">
        <v>76</v>
      </c>
      <c r="B75" t="s">
        <v>416</v>
      </c>
      <c r="C75" t="s">
        <v>433</v>
      </c>
      <c r="D75" t="s">
        <v>197</v>
      </c>
      <c r="E75" t="s">
        <v>427</v>
      </c>
      <c r="F75" t="s">
        <v>416</v>
      </c>
    </row>
    <row r="76" spans="1:6">
      <c r="A76">
        <v>77</v>
      </c>
      <c r="B76" t="s">
        <v>420</v>
      </c>
      <c r="C76" t="s">
        <v>434</v>
      </c>
      <c r="D76" t="s">
        <v>435</v>
      </c>
      <c r="E76" t="s">
        <v>436</v>
      </c>
      <c r="F76" t="s">
        <v>420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437</v>
      </c>
    </row>
    <row r="79" spans="1:6">
      <c r="D79" t="s">
        <v>130</v>
      </c>
      <c r="E79" t="s">
        <v>347</v>
      </c>
    </row>
    <row r="80" spans="1:6">
      <c r="D80" t="s">
        <v>111</v>
      </c>
      <c r="E80" t="s">
        <v>347</v>
      </c>
    </row>
    <row r="81" spans="1:7">
      <c r="D81" t="s">
        <v>438</v>
      </c>
      <c r="E81" t="s">
        <v>389</v>
      </c>
    </row>
    <row r="82" spans="1:7">
      <c r="D82" t="s">
        <v>439</v>
      </c>
      <c r="E82" t="s">
        <v>309</v>
      </c>
    </row>
    <row r="83" spans="1:7">
      <c r="D83" t="s">
        <v>74</v>
      </c>
      <c r="E83" t="s">
        <v>295</v>
      </c>
    </row>
    <row r="84" spans="1:7">
      <c r="D84" t="s">
        <v>182</v>
      </c>
      <c r="E84" t="s">
        <v>427</v>
      </c>
    </row>
    <row r="85" spans="1:7" ht="15.75">
      <c r="B85" s="1" t="s">
        <v>440</v>
      </c>
      <c r="C85" s="1" t="s">
        <v>441</v>
      </c>
      <c r="D85" s="2" t="str">
        <f>+"T/"&amp;C85</f>
        <v>T/V.Anh</v>
      </c>
      <c r="E85" s="2" t="s">
        <v>389</v>
      </c>
      <c r="F85" s="1" t="s">
        <v>440</v>
      </c>
    </row>
    <row r="86" spans="1:7" ht="15.75">
      <c r="B86" s="1"/>
      <c r="C86" s="1" t="s">
        <v>442</v>
      </c>
      <c r="D86" s="1" t="s">
        <v>141</v>
      </c>
      <c r="E86" s="1" t="s">
        <v>347</v>
      </c>
      <c r="F86" s="1"/>
    </row>
    <row r="87" spans="1:7" ht="15.75">
      <c r="B87" s="1"/>
      <c r="C87" s="1" t="s">
        <v>443</v>
      </c>
      <c r="D87" s="1" t="s">
        <v>92</v>
      </c>
      <c r="E87" s="1" t="s">
        <v>389</v>
      </c>
      <c r="F87" s="1"/>
    </row>
    <row r="88" spans="1:7" ht="15.75">
      <c r="B88" s="1" t="s">
        <v>444</v>
      </c>
      <c r="C88" s="1" t="s">
        <v>445</v>
      </c>
      <c r="D88" s="2" t="str">
        <f>+"T/"&amp;C88</f>
        <v>T/Phúc</v>
      </c>
      <c r="E88" s="1" t="s">
        <v>295</v>
      </c>
      <c r="F88" s="1"/>
    </row>
    <row r="89" spans="1:7" ht="15.75">
      <c r="B89" s="1" t="s">
        <v>413</v>
      </c>
      <c r="C89" s="1" t="s">
        <v>446</v>
      </c>
      <c r="D89" s="1" t="s">
        <v>34</v>
      </c>
      <c r="E89" s="1" t="s">
        <v>389</v>
      </c>
      <c r="F89" s="1"/>
    </row>
    <row r="90" spans="1:7" ht="15.75">
      <c r="B90" s="1" t="s">
        <v>447</v>
      </c>
      <c r="C90" s="1" t="s">
        <v>448</v>
      </c>
      <c r="D90" s="2" t="str">
        <f>+"T/"&amp;C90</f>
        <v>T/Sinh</v>
      </c>
      <c r="E90" s="1" t="s">
        <v>389</v>
      </c>
      <c r="F90" s="1"/>
    </row>
    <row r="91" spans="1:7" ht="15.75">
      <c r="B91" s="1" t="s">
        <v>449</v>
      </c>
      <c r="C91" s="1" t="s">
        <v>450</v>
      </c>
      <c r="D91" s="2" t="str">
        <f>+"T/"&amp;C91</f>
        <v>T/Phượng</v>
      </c>
      <c r="E91" s="1" t="s">
        <v>347</v>
      </c>
      <c r="F91" s="1"/>
    </row>
    <row r="92" spans="1:7" ht="15.75">
      <c r="B92" s="1" t="s">
        <v>451</v>
      </c>
      <c r="C92" s="1" t="s">
        <v>452</v>
      </c>
      <c r="D92" s="2" t="str">
        <f>+"T/"&amp;C92</f>
        <v>T/Toàn</v>
      </c>
      <c r="E92" t="s">
        <v>309</v>
      </c>
      <c r="F92" s="1"/>
    </row>
    <row r="93" spans="1:7" ht="15.75">
      <c r="B93" s="1" t="s">
        <v>460</v>
      </c>
      <c r="C93" s="1" t="s">
        <v>459</v>
      </c>
      <c r="D93" s="3" t="s">
        <v>454</v>
      </c>
      <c r="E93" s="1" t="s">
        <v>347</v>
      </c>
    </row>
    <row r="94" spans="1:7" ht="15.75">
      <c r="A94" s="3"/>
      <c r="B94" s="3"/>
      <c r="C94" s="3" t="s">
        <v>462</v>
      </c>
      <c r="D94" s="3" t="s">
        <v>461</v>
      </c>
      <c r="E94" s="23" t="s">
        <v>389</v>
      </c>
      <c r="F94" s="3"/>
      <c r="G94" s="3"/>
    </row>
    <row r="95" spans="1:7" ht="15.75">
      <c r="A95" s="3"/>
      <c r="B95" s="3" t="s">
        <v>529</v>
      </c>
      <c r="C95" s="23" t="s">
        <v>421</v>
      </c>
      <c r="D95" s="3" t="s">
        <v>510</v>
      </c>
      <c r="E95" s="23" t="s">
        <v>389</v>
      </c>
      <c r="F95" s="3"/>
      <c r="G95" s="3"/>
    </row>
    <row r="96" spans="1:7" ht="15.75">
      <c r="A96" s="3"/>
      <c r="B96" s="3"/>
      <c r="C96" s="3"/>
      <c r="D96" s="3" t="s">
        <v>528</v>
      </c>
      <c r="E96" s="1" t="s">
        <v>347</v>
      </c>
      <c r="F96" s="3"/>
      <c r="G96" s="3"/>
    </row>
    <row r="97" spans="1:7" ht="15.75">
      <c r="A97" s="3"/>
      <c r="B97" s="3"/>
      <c r="C97" s="3"/>
      <c r="D97" s="3" t="s">
        <v>573</v>
      </c>
      <c r="E97" s="1" t="s">
        <v>295</v>
      </c>
      <c r="F97" s="3"/>
      <c r="G97" s="3"/>
    </row>
    <row r="98" spans="1:7">
      <c r="A98" s="3"/>
      <c r="B98" s="3"/>
      <c r="C98" s="3"/>
      <c r="D98" s="3" t="s">
        <v>557</v>
      </c>
      <c r="E98" t="s">
        <v>341</v>
      </c>
      <c r="F98" s="3"/>
      <c r="G98" s="3"/>
    </row>
    <row r="99" spans="1:7">
      <c r="A99" s="3"/>
      <c r="B99" s="3"/>
      <c r="C99" s="3"/>
      <c r="D99" s="3" t="s">
        <v>527</v>
      </c>
      <c r="E99" t="s">
        <v>427</v>
      </c>
      <c r="F99" s="3"/>
      <c r="G99" s="3"/>
    </row>
    <row r="100" spans="1:7" ht="15.75">
      <c r="A100" s="3"/>
      <c r="B100" s="3"/>
      <c r="C100" s="3"/>
      <c r="D100" s="3" t="s">
        <v>665</v>
      </c>
      <c r="E100" s="1" t="s">
        <v>347</v>
      </c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2025-06-12T09:48:04Z</cp:lastPrinted>
  <dcterms:created xsi:type="dcterms:W3CDTF">2022-11-25T06:24:00Z</dcterms:created>
  <dcterms:modified xsi:type="dcterms:W3CDTF">2025-06-12T09:48:16Z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