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hidePivotFieldList="1"/>
  <mc:AlternateContent xmlns:mc="http://schemas.openxmlformats.org/markup-compatibility/2006">
    <mc:Choice Requires="x15">
      <x15ac:absPath xmlns:x15ac="http://schemas.microsoft.com/office/spreadsheetml/2010/11/ac" url="E:\Nhung\THỜI KHÓA BIỂU\THỜI KHÓA BIỂU 2023-2024 (NEW)\"/>
    </mc:Choice>
  </mc:AlternateContent>
  <xr:revisionPtr revIDLastSave="0" documentId="13_ncr:1_{C550F739-4545-4689-BA0A-E3CCFC35F5E8}" xr6:coauthVersionLast="36" xr6:coauthVersionMax="36" xr10:uidLastSave="{00000000-0000-0000-0000-000000000000}"/>
  <bookViews>
    <workbookView xWindow="0" yWindow="0" windowWidth="20400" windowHeight="7470" xr2:uid="{00000000-000D-0000-FFFF-FFFF00000000}"/>
  </bookViews>
  <sheets>
    <sheet name="TUẦN 04-05" sheetId="81" r:id="rId1"/>
    <sheet name="KT GV" sheetId="9" r:id="rId2"/>
    <sheet name="KT LỚP" sheetId="10" r:id="rId3"/>
    <sheet name="KT PHÒNG" sheetId="79" r:id="rId4"/>
    <sheet name="DM CBGV" sheetId="75" state="hidden" r:id="rId5"/>
  </sheets>
  <definedNames>
    <definedName name="_xlnm._FilterDatabase" localSheetId="4" hidden="1">'DM CBGV'!$A$2:$F$92</definedName>
    <definedName name="_xlnm._FilterDatabase" localSheetId="1" hidden="1">'KT GV'!$A$3:$L$86</definedName>
    <definedName name="_xlnm._FilterDatabase" localSheetId="3" hidden="1">'KT PHÒNG'!$A$2:$O$138</definedName>
    <definedName name="_xlnm._FilterDatabase" localSheetId="0" hidden="1">'TUẦN 04-05'!$A$7:$V$299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04-05'!$A$1:$AH$337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91029"/>
  <pivotCaches>
    <pivotCache cacheId="2" r:id="rId6"/>
  </pivotCaches>
</workbook>
</file>

<file path=xl/calcChain.xml><?xml version="1.0" encoding="utf-8"?>
<calcChain xmlns="http://schemas.openxmlformats.org/spreadsheetml/2006/main">
  <c r="D92" i="75" l="1"/>
  <c r="D91" i="75"/>
  <c r="D90" i="75"/>
  <c r="D88" i="75"/>
  <c r="D85" i="75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B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B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V280" i="81"/>
  <c r="V273" i="81"/>
  <c r="V272" i="81"/>
  <c r="V267" i="81"/>
  <c r="V266" i="81"/>
  <c r="V263" i="81"/>
  <c r="V258" i="81"/>
  <c r="V247" i="81"/>
  <c r="V241" i="81"/>
  <c r="V230" i="81"/>
  <c r="V229" i="81"/>
  <c r="V225" i="81"/>
  <c r="V224" i="81"/>
  <c r="V220" i="81"/>
  <c r="V217" i="81"/>
  <c r="V215" i="81"/>
  <c r="V211" i="81"/>
  <c r="V208" i="81"/>
  <c r="V206" i="81"/>
  <c r="V202" i="81"/>
  <c r="V200" i="81"/>
  <c r="V195" i="81"/>
  <c r="V189" i="81"/>
  <c r="V170" i="81"/>
  <c r="V169" i="81"/>
  <c r="V168" i="81"/>
  <c r="V161" i="81"/>
  <c r="V158" i="81"/>
  <c r="V155" i="81"/>
  <c r="V152" i="81"/>
  <c r="V150" i="81"/>
  <c r="V149" i="81"/>
  <c r="V148" i="81"/>
  <c r="V134" i="81"/>
  <c r="V133" i="81"/>
  <c r="V132" i="81"/>
  <c r="V122" i="81"/>
  <c r="V117" i="81"/>
  <c r="V112" i="81"/>
  <c r="U108" i="81"/>
  <c r="V107" i="81"/>
  <c r="V97" i="81"/>
  <c r="V96" i="81"/>
  <c r="V93" i="81"/>
  <c r="V83" i="81"/>
  <c r="V82" i="81"/>
  <c r="V81" i="81"/>
  <c r="V78" i="81"/>
  <c r="V72" i="81"/>
  <c r="V67" i="81"/>
  <c r="V60" i="81"/>
  <c r="V54" i="81"/>
  <c r="V49" i="81"/>
  <c r="V48" i="81"/>
  <c r="V45" i="81"/>
  <c r="V36" i="81"/>
  <c r="V33" i="81"/>
  <c r="V32" i="81"/>
  <c r="V31" i="81"/>
  <c r="V29" i="81"/>
  <c r="V28" i="81"/>
  <c r="V27" i="81"/>
  <c r="V24" i="81"/>
  <c r="V18" i="81"/>
  <c r="V13" i="81"/>
  <c r="V12" i="81"/>
  <c r="V10" i="81"/>
  <c r="V9" i="81"/>
  <c r="V8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R24" authorId="0" shapeId="0" xr:uid="{00000000-0006-0000-0000-000001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1h</t>
        </r>
      </text>
    </comment>
    <comment ref="H39" authorId="0" shapeId="0" xr:uid="{00000000-0006-0000-0000-000002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7h</t>
        </r>
      </text>
    </comment>
    <comment ref="I58" authorId="0" shapeId="0" xr:uid="{00000000-0006-0000-0000-000003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5h</t>
        </r>
      </text>
    </comment>
    <comment ref="P60" authorId="0" shapeId="0" xr:uid="{00000000-0006-0000-0000-000004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6h</t>
        </r>
      </text>
    </comment>
    <comment ref="K108" authorId="0" shapeId="0" xr:uid="{00000000-0006-0000-0000-000005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2h</t>
        </r>
      </text>
    </comment>
    <comment ref="P109" authorId="0" shapeId="0" xr:uid="{00000000-0006-0000-0000-000006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2h</t>
        </r>
      </text>
    </comment>
    <comment ref="P110" authorId="0" shapeId="0" xr:uid="{00000000-0006-0000-0000-000007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2h</t>
        </r>
      </text>
    </comment>
    <comment ref="O118" authorId="0" shapeId="0" xr:uid="{00000000-0006-0000-0000-000008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2h</t>
        </r>
      </text>
    </comment>
    <comment ref="P119" authorId="0" shapeId="0" xr:uid="{00000000-0006-0000-0000-000009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2h</t>
        </r>
      </text>
    </comment>
    <comment ref="H124" authorId="0" shapeId="0" xr:uid="{00000000-0006-0000-0000-00000A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  <comment ref="R125" authorId="0" shapeId="0" xr:uid="{00000000-0006-0000-0000-00000B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  <comment ref="I134" authorId="0" shapeId="0" xr:uid="{00000000-0006-0000-0000-00000C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Ghép ĐCN K14A3</t>
        </r>
      </text>
    </comment>
    <comment ref="I141" authorId="0" shapeId="0" xr:uid="{00000000-0006-0000-0000-00000D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Ghép ĐCN K14A2</t>
        </r>
      </text>
    </comment>
    <comment ref="P171" authorId="0" shapeId="0" xr:uid="{00000000-0006-0000-0000-00000E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2h</t>
        </r>
      </text>
    </comment>
    <comment ref="O203" authorId="0" shapeId="0" xr:uid="{00000000-0006-0000-0000-00000F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6h</t>
        </r>
      </text>
    </comment>
    <comment ref="P226" authorId="0" shapeId="0" xr:uid="{00000000-0006-0000-0000-000010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6h</t>
        </r>
      </text>
    </comment>
    <comment ref="P232" authorId="0" shapeId="0" xr:uid="{00000000-0006-0000-0000-000011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6h</t>
        </r>
      </text>
    </comment>
    <comment ref="O250" authorId="0" shapeId="0" xr:uid="{00000000-0006-0000-0000-000012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  <comment ref="R287" authorId="0" shapeId="0" xr:uid="{00000000-0006-0000-0000-000013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</commentList>
</comments>
</file>

<file path=xl/sharedStrings.xml><?xml version="1.0" encoding="utf-8"?>
<sst xmlns="http://schemas.openxmlformats.org/spreadsheetml/2006/main" count="2729" uniqueCount="721">
  <si>
    <t>TRƯỜNG CAO ĐẲNG 
CÔNG NGHIỆP BẮC NINH</t>
  </si>
  <si>
    <t>Số: 06/TKB-CĐCN</t>
  </si>
  <si>
    <t>THỜI KHÓA BIỂU NĂM HỌC 2023-2024
(Từ ngày 13/11/2023 - 26/11/2023)</t>
  </si>
  <si>
    <t>Mã</t>
  </si>
  <si>
    <t xml:space="preserve">Số giờ/ </t>
  </si>
  <si>
    <t>Tuần 14</t>
  </si>
  <si>
    <t xml:space="preserve">Kỷ niệm
ngày nhà
 giáo VN </t>
  </si>
  <si>
    <t>Tuần 15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</si>
  <si>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</si>
  <si>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</si>
  <si>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</si>
  <si>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</si>
  <si>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</si>
  <si>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</si>
  <si>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</si>
  <si>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</si>
  <si>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</si>
  <si>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</si>
  <si>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</si>
  <si>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</si>
  <si>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</si>
  <si>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</si>
  <si>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</si>
  <si>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</si>
  <si>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</si>
  <si>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</si>
  <si>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T/V.Hạnh</t>
  </si>
  <si>
    <t>MĐ 27</t>
  </si>
  <si>
    <t>Thực tập tốt nghiệp</t>
  </si>
  <si>
    <t>TTTN</t>
  </si>
  <si>
    <t>TTTN từ 02/10/2023 đến 29/12/2023</t>
  </si>
  <si>
    <t>BTSCOTO K40B1
 (Lớp 11A11)</t>
  </si>
  <si>
    <t>C/Phương</t>
  </si>
  <si>
    <t>MH 02</t>
  </si>
  <si>
    <t>Thi kết thúc môn</t>
  </si>
  <si>
    <t>105-C</t>
  </si>
  <si>
    <t>Pháp luật</t>
  </si>
  <si>
    <t>T/Long</t>
  </si>
  <si>
    <t>MĐ 16</t>
  </si>
  <si>
    <t xml:space="preserve">Bảo trì và sửa chữa cơ cấu trục khuỷu - thanh truyền và bộ phận cố định của động cơ </t>
  </si>
  <si>
    <t>X/OTO 
(T2.2-D) - S</t>
  </si>
  <si>
    <t>BTSCOTO K40B2
 (Lớp 11A11)</t>
  </si>
  <si>
    <t>T/Phúc</t>
  </si>
  <si>
    <t>MĐ 13</t>
  </si>
  <si>
    <t>Gia công chi tiết và cụm chi tiết bằng dụng cụ cầm tay</t>
  </si>
  <si>
    <t>X/ĐC (ODA) - S</t>
  </si>
  <si>
    <t>T/Tiến</t>
  </si>
  <si>
    <t>MĐ 18</t>
  </si>
  <si>
    <t>Bảo trì và sửa chữa hệ thống bôi trơn làm mát</t>
  </si>
  <si>
    <t>103-C</t>
  </si>
  <si>
    <t xml:space="preserve">Pháp luật </t>
  </si>
  <si>
    <t>T/Lương</t>
  </si>
  <si>
    <t>MH 05</t>
  </si>
  <si>
    <t>Tin học</t>
  </si>
  <si>
    <t>204-C</t>
  </si>
  <si>
    <t>BTSCOTO K41B
 (Lớp 10A8)</t>
  </si>
  <si>
    <t>MH 07</t>
  </si>
  <si>
    <t>Kỹ thuật điện</t>
  </si>
  <si>
    <t>T/Hải</t>
  </si>
  <si>
    <t>MH 06</t>
  </si>
  <si>
    <t>Tiếng Anh</t>
  </si>
  <si>
    <t>308-S</t>
  </si>
  <si>
    <t xml:space="preserve">CGKL CĐ-K12A1 </t>
  </si>
  <si>
    <t>T/Thiết</t>
  </si>
  <si>
    <t xml:space="preserve">MD08 </t>
  </si>
  <si>
    <t>Cắt gọt kim loại CNC 3: Chế tạo đồng bộ các chi tiết và cụm chi tiết bằng máy phay CNC 3 trục</t>
  </si>
  <si>
    <t>X/CNC (ODA) - C</t>
  </si>
  <si>
    <t xml:space="preserve">CGKL CĐ-K12A2 </t>
  </si>
  <si>
    <t>T/Ba</t>
  </si>
  <si>
    <t>MD08</t>
  </si>
  <si>
    <t>X/CNC (ODA) - S</t>
  </si>
  <si>
    <t xml:space="preserve">CGKL CĐ-K13A1 </t>
  </si>
  <si>
    <t>T/Hoàn</t>
  </si>
  <si>
    <t>MĐ 05</t>
  </si>
  <si>
    <t>Cắt gọt kim loại CNC 1- Lập trình, điều khiển và bảo dưỡng các máy công cụ CNC</t>
  </si>
  <si>
    <t>P.LT (ODA) - S</t>
  </si>
  <si>
    <t>T/Hà</t>
  </si>
  <si>
    <t>MH 03</t>
  </si>
  <si>
    <t>GDTC</t>
  </si>
  <si>
    <t>TTVH-S</t>
  </si>
  <si>
    <t>T/Đức</t>
  </si>
  <si>
    <t>C/Hoa</t>
  </si>
  <si>
    <t>307-S</t>
  </si>
  <si>
    <t>CGKL CĐ-K13A2</t>
  </si>
  <si>
    <t>K.CNCK</t>
  </si>
  <si>
    <t>MĐ 31</t>
  </si>
  <si>
    <t>Từ ngày 27/09/2023 
đến 31/12/2023</t>
  </si>
  <si>
    <t xml:space="preserve">CGKL CĐ-K14A1 </t>
  </si>
  <si>
    <t>T/V.Hưng</t>
  </si>
  <si>
    <t>MĐ 01</t>
  </si>
  <si>
    <t>Chế tạo các chi tiết, cụm chi tiết bằng dụng cụ cầm tay và bằng máy</t>
  </si>
  <si>
    <t>X/Nguội (D) - S</t>
  </si>
  <si>
    <t>T/Sinh</t>
  </si>
  <si>
    <t>CGKL K39B (Lớp 12A10)</t>
  </si>
  <si>
    <t>T/Đ.Dũng</t>
  </si>
  <si>
    <t>Tiện lệch tâm, tiện định hình</t>
  </si>
  <si>
    <t>X/CGKL (D) - S</t>
  </si>
  <si>
    <t>CGKL K40B (Lớp 11A9)</t>
  </si>
  <si>
    <t>C/Ninh</t>
  </si>
  <si>
    <t>MH06</t>
  </si>
  <si>
    <t>Phay mặt phẳng</t>
  </si>
  <si>
    <t>X/PHAY (ODA) - S</t>
  </si>
  <si>
    <t>CGKL K41B (Lớp 10A9)</t>
  </si>
  <si>
    <t>Sân (D) - C</t>
  </si>
  <si>
    <t>Ghép Hàn K41B</t>
  </si>
  <si>
    <t>T/X.Cường</t>
  </si>
  <si>
    <t>MH 09</t>
  </si>
  <si>
    <t>Dung sai - Đo lường kỹ thuật</t>
  </si>
  <si>
    <t>306-C</t>
  </si>
  <si>
    <t>CN CTM CĐ-K12</t>
  </si>
  <si>
    <t>T/Tấn</t>
  </si>
  <si>
    <t>MĐ 33</t>
  </si>
  <si>
    <t>Gia công phay CNC</t>
  </si>
  <si>
    <t>P.TKCK (ODA) - S</t>
  </si>
  <si>
    <t>MĐ 36</t>
  </si>
  <si>
    <t>Khóa luận tốt nghiệp</t>
  </si>
  <si>
    <t>KLTN</t>
  </si>
  <si>
    <t>CN CTM CĐ-K14</t>
  </si>
  <si>
    <t>Sân (D) - S</t>
  </si>
  <si>
    <t>T/Hoàng</t>
  </si>
  <si>
    <t>MH 08</t>
  </si>
  <si>
    <t>X/HÀN (D) - S</t>
  </si>
  <si>
    <t>Vật liệu cơ khí</t>
  </si>
  <si>
    <t>T/H.Thiết</t>
  </si>
  <si>
    <t>X/CĐT (D) - S</t>
  </si>
  <si>
    <t>104-S</t>
  </si>
  <si>
    <t>T/Toàn</t>
  </si>
  <si>
    <t>MĐ 14</t>
  </si>
  <si>
    <t>Điện cơ bản</t>
  </si>
  <si>
    <t>X/CĐT 1 (ODA) - S</t>
  </si>
  <si>
    <t>CNOT CĐ-K12A1</t>
  </si>
  <si>
    <t>T/Hiệp</t>
  </si>
  <si>
    <t>Bài tập nâng cao bảo dưỡng và sửa chữa ô tô</t>
  </si>
  <si>
    <t>X/OTO 
(T2.2-D)-S</t>
  </si>
  <si>
    <t>K.CNOT</t>
  </si>
  <si>
    <t>MĐ 37</t>
  </si>
  <si>
    <t>Đồ án tốt nghiệp</t>
  </si>
  <si>
    <t>ĐATN</t>
  </si>
  <si>
    <t>CNOT CĐ-K12A2</t>
  </si>
  <si>
    <t>T/Tùng</t>
  </si>
  <si>
    <t>MĐ 26</t>
  </si>
  <si>
    <t>Bài tập tổng hợp chẩn đoán, sửa chữa Pan động cơ</t>
  </si>
  <si>
    <t>X/OTO 
(T2.3-D) - S</t>
  </si>
  <si>
    <t>CNOT CĐ-K13A1</t>
  </si>
  <si>
    <t>T/Hùng</t>
  </si>
  <si>
    <t>MĐ 25</t>
  </si>
  <si>
    <t>Bảo dưỡng và sửa chữa hệ thống truyền lực</t>
  </si>
  <si>
    <t>X/OTO 
(T1-D) - S</t>
  </si>
  <si>
    <t>MĐ 22</t>
  </si>
  <si>
    <t>Bảo dưỡng và sửa chữa hệ thống nhiên liệu động cơ xăng dùng bộ chế hòa khí</t>
  </si>
  <si>
    <t>X/OTO 
(T2-D) - S</t>
  </si>
  <si>
    <t>Bảo dưỡng và sửa chữa hệ thống di chuyển</t>
  </si>
  <si>
    <t>X/OTO 
(T2.3-D) - C</t>
  </si>
  <si>
    <t>CNOT CĐ-K13A2</t>
  </si>
  <si>
    <t>MĐ 24</t>
  </si>
  <si>
    <t xml:space="preserve">Bảo dưỡng và sửa chữa trang bị điện ô tô </t>
  </si>
  <si>
    <t xml:space="preserve">X/OTO 
(T1-D) - S </t>
  </si>
  <si>
    <t>CNOT CĐ-K14A1</t>
  </si>
  <si>
    <t>C/Tâm</t>
  </si>
  <si>
    <t>MH 01</t>
  </si>
  <si>
    <t>Giáo dục chính trị</t>
  </si>
  <si>
    <t>T/Hiệu</t>
  </si>
  <si>
    <t>Cơ kỹ thuật</t>
  </si>
  <si>
    <t>MĐ 19</t>
  </si>
  <si>
    <t>Báo dưỡng và sửa chữa cơ cấu trục khuỷu thanh truyền…..</t>
  </si>
  <si>
    <t>CNOT CĐ-K14A2</t>
  </si>
  <si>
    <t>Từ 13h30 - 14h30</t>
  </si>
  <si>
    <t>X/OTO 
(T2.1-D) - S</t>
  </si>
  <si>
    <t>Kỹ thuật điện tử</t>
  </si>
  <si>
    <t>X/ĐC (ODA) - C</t>
  </si>
  <si>
    <t>MH 11</t>
  </si>
  <si>
    <t>Dung sai lắp ghép và đo lường kỹ thuật</t>
  </si>
  <si>
    <t>CNOT CĐ-K14A3</t>
  </si>
  <si>
    <t>MH 10</t>
  </si>
  <si>
    <t>CNTT CĐ-K12A1</t>
  </si>
  <si>
    <t>K.KH-KT-CNTT</t>
  </si>
  <si>
    <t>CNTT CĐ-K12A2</t>
  </si>
  <si>
    <t>CNTT CĐ-K13A1</t>
  </si>
  <si>
    <t>Từ ngày 05/09/2023 đến 05/12/2023</t>
  </si>
  <si>
    <t>CNTT CĐ-K13A2</t>
  </si>
  <si>
    <t>TTTN từ ngày 20/09/2023</t>
  </si>
  <si>
    <t>CNTT CĐ-K13A3</t>
  </si>
  <si>
    <t>CNTT CĐ-K14A1</t>
  </si>
  <si>
    <t>Ghép CNTT CĐ K14A2</t>
  </si>
  <si>
    <t>C/H.Vân</t>
  </si>
  <si>
    <t xml:space="preserve">Cấu trúc máy tính </t>
  </si>
  <si>
    <t>202-C</t>
  </si>
  <si>
    <t>C/Xuân</t>
  </si>
  <si>
    <t>203-S</t>
  </si>
  <si>
    <t>TTVH-C</t>
  </si>
  <si>
    <t>CNTT CĐ-K14A2</t>
  </si>
  <si>
    <t>Ghép CNTT CĐ K14A1</t>
  </si>
  <si>
    <t>T/V.Anh</t>
  </si>
  <si>
    <t xml:space="preserve">Mạng máy tính </t>
  </si>
  <si>
    <t>202-S</t>
  </si>
  <si>
    <t>Cấu trúc máy tính</t>
  </si>
  <si>
    <t>Cơ điện tử CĐ-K12A1</t>
  </si>
  <si>
    <t>MĐ 35</t>
  </si>
  <si>
    <t>Cơ điện tử CĐ-K12A2</t>
  </si>
  <si>
    <t>Cơ điện tử CĐ-K13A1</t>
  </si>
  <si>
    <t>Từ ngày 25/9/2023 đến 25/12/2023</t>
  </si>
  <si>
    <t>Cơ điện tử CĐ-K13A2</t>
  </si>
  <si>
    <t>Cơ điện tử CĐ-K14A1, K14A2</t>
  </si>
  <si>
    <t>205-S</t>
  </si>
  <si>
    <t>306-S</t>
  </si>
  <si>
    <t>T/Thực</t>
  </si>
  <si>
    <t>An toàn vệ sinh lao động</t>
  </si>
  <si>
    <t>103-S</t>
  </si>
  <si>
    <t>207-S</t>
  </si>
  <si>
    <t>Hội trường B-S</t>
  </si>
  <si>
    <t>ĐCN CĐ-K12A1</t>
  </si>
  <si>
    <t>K.Điện</t>
  </si>
  <si>
    <t>MĐ 32</t>
  </si>
  <si>
    <t>ĐCN CĐ-K12A2</t>
  </si>
  <si>
    <t>ĐCN CĐ-K12A3</t>
  </si>
  <si>
    <t>ĐCN CĐ-K13A1</t>
  </si>
  <si>
    <t>MĐ 29</t>
  </si>
  <si>
    <t>TTTN TỪ 24/8/2023 ĐẾN 24/12/2023</t>
  </si>
  <si>
    <t>ĐCN CĐ-K13A2</t>
  </si>
  <si>
    <t>T/Hậu</t>
  </si>
  <si>
    <t xml:space="preserve">MĐ 20 </t>
  </si>
  <si>
    <t>Kỹ thuật cảm biến</t>
  </si>
  <si>
    <t>405-S</t>
  </si>
  <si>
    <t>C/Thu 87</t>
  </si>
  <si>
    <t>T/Phượng</t>
  </si>
  <si>
    <t>MĐ 23</t>
  </si>
  <si>
    <t>Trang bị điện</t>
  </si>
  <si>
    <t>505-S</t>
  </si>
  <si>
    <t>308-C</t>
  </si>
  <si>
    <t>ĐCN CĐ-K13A3</t>
  </si>
  <si>
    <t>T/Dũng</t>
  </si>
  <si>
    <t>Điều khiển lập trình cỡ nhỏ</t>
  </si>
  <si>
    <t>407-S</t>
  </si>
  <si>
    <t>C/Thúy</t>
  </si>
  <si>
    <t>Thiết kế mạch điện</t>
  </si>
  <si>
    <t>C/Hằng</t>
  </si>
  <si>
    <t>307-C</t>
  </si>
  <si>
    <t>ĐCN CĐ-K13A4</t>
  </si>
  <si>
    <t>T/Vui</t>
  </si>
  <si>
    <t>Điện tử công suất</t>
  </si>
  <si>
    <t>406-C</t>
  </si>
  <si>
    <t>406-S</t>
  </si>
  <si>
    <t>T/Minh</t>
  </si>
  <si>
    <t>T/Hạnh</t>
  </si>
  <si>
    <t xml:space="preserve"> Trang bị điện</t>
  </si>
  <si>
    <t>304-S</t>
  </si>
  <si>
    <t>ĐCN CĐ-K14A1</t>
  </si>
  <si>
    <t>T/Bắc</t>
  </si>
  <si>
    <t>MĐ 11</t>
  </si>
  <si>
    <t>Khí cụ điện</t>
  </si>
  <si>
    <t>303-S</t>
  </si>
  <si>
    <t>C/Thương</t>
  </si>
  <si>
    <t>Điện tử cơ bản</t>
  </si>
  <si>
    <t xml:space="preserve">504-C </t>
  </si>
  <si>
    <t>504-S</t>
  </si>
  <si>
    <t>C/H.Thanh</t>
  </si>
  <si>
    <t>MH 15</t>
  </si>
  <si>
    <t>Máy điện</t>
  </si>
  <si>
    <t>206-S</t>
  </si>
  <si>
    <t>ĐCN CĐ-K14A2</t>
  </si>
  <si>
    <t>C/Vân</t>
  </si>
  <si>
    <t>C/Quyên</t>
  </si>
  <si>
    <t>MĐ 12</t>
  </si>
  <si>
    <t xml:space="preserve"> Đo lường điện - điện tử</t>
  </si>
  <si>
    <t>Đo lường điện - điện tử</t>
  </si>
  <si>
    <t>T/Nhung</t>
  </si>
  <si>
    <t>206-C</t>
  </si>
  <si>
    <t>305-C</t>
  </si>
  <si>
    <t>Ghép ĐCN K14A3</t>
  </si>
  <si>
    <t>ĐCN CĐ-K14A3</t>
  </si>
  <si>
    <t>408-C</t>
  </si>
  <si>
    <t>T/D.Hưng</t>
  </si>
  <si>
    <t>502-S</t>
  </si>
  <si>
    <t>Từ 15h00 - 16h00</t>
  </si>
  <si>
    <t>105-S</t>
  </si>
  <si>
    <t>Ghép ĐCN K14A2</t>
  </si>
  <si>
    <t>ĐCN CĐ-K14A4</t>
  </si>
  <si>
    <t>Từ 7h30 - 9h00</t>
  </si>
  <si>
    <t>106-S</t>
  </si>
  <si>
    <t>Mạch điện</t>
  </si>
  <si>
    <t>408-S</t>
  </si>
  <si>
    <t>T/M.Hùng</t>
  </si>
  <si>
    <t>Vật liệu điện</t>
  </si>
  <si>
    <t>Từ 9h30- 11h</t>
  </si>
  <si>
    <t>ĐCN K39B1 (Lớp 12A9)</t>
  </si>
  <si>
    <t>ĐCN K39B2 (Lớp 12A9)</t>
  </si>
  <si>
    <t>C/L.Hiền</t>
  </si>
  <si>
    <t>PLC cơ bản</t>
  </si>
  <si>
    <t>402-S</t>
  </si>
  <si>
    <t>402-C</t>
  </si>
  <si>
    <t>ĐCN K40B1 (Lớp 11A8)</t>
  </si>
  <si>
    <t xml:space="preserve"> Kỹ thuật cảm biến</t>
  </si>
  <si>
    <t>T/Quang</t>
  </si>
  <si>
    <t>Ghép ĐCN K40B2</t>
  </si>
  <si>
    <t>ĐCN K40B2 (Lớp 11A8)</t>
  </si>
  <si>
    <t>Ghép ĐCN K40B1</t>
  </si>
  <si>
    <t>ĐCN K41B (Lớp 10A6)</t>
  </si>
  <si>
    <t>C/Lợi</t>
  </si>
  <si>
    <t>102-S</t>
  </si>
  <si>
    <t>ĐTCN CĐ-K12A1</t>
  </si>
  <si>
    <t>ĐTCN CĐ-K12A2</t>
  </si>
  <si>
    <t>ĐNTN</t>
  </si>
  <si>
    <t>ĐTCN CĐ-K12A3</t>
  </si>
  <si>
    <t>ĐTCN CĐ-K12A4</t>
  </si>
  <si>
    <t xml:space="preserve">ĐTCN CĐ-K13A1 </t>
  </si>
  <si>
    <t>Đảm bảo cung cấp điện và an toàn cho thiết bị</t>
  </si>
  <si>
    <t>401-S</t>
  </si>
  <si>
    <t>205-C</t>
  </si>
  <si>
    <t>MĐ 03</t>
  </si>
  <si>
    <t>Lắp đặt hệ thống điện</t>
  </si>
  <si>
    <t>P.24/7-S</t>
  </si>
  <si>
    <t>ĐTCN CĐ-K13A2</t>
  </si>
  <si>
    <t>MĐ 28</t>
  </si>
  <si>
    <t xml:space="preserve">TTTN từ 24/8/23 đến 24/12/23. </t>
  </si>
  <si>
    <t>ĐTCN CĐ-K13A3</t>
  </si>
  <si>
    <t>Ghép ĐTCN K13A4</t>
  </si>
  <si>
    <t>MĐ 17</t>
  </si>
  <si>
    <t>404-S</t>
  </si>
  <si>
    <t>ĐTCN CĐ-K13A4</t>
  </si>
  <si>
    <t>Ghép ĐTCN K13A3</t>
  </si>
  <si>
    <t>T/Khoa</t>
  </si>
  <si>
    <t>ĐTCN CĐ-K13A5</t>
  </si>
  <si>
    <t>502-C</t>
  </si>
  <si>
    <t xml:space="preserve">Kỹ thuật cảm biến </t>
  </si>
  <si>
    <t>C/Hồng</t>
  </si>
  <si>
    <t xml:space="preserve"> Điều khiển điện khí nén</t>
  </si>
  <si>
    <t>P.CĐT (ODA) - S</t>
  </si>
  <si>
    <t xml:space="preserve">ĐTCN CĐ-K14A1 </t>
  </si>
  <si>
    <t>P.Đ-ĐT (ODA) - S</t>
  </si>
  <si>
    <t>MĐ 02</t>
  </si>
  <si>
    <t>Lắp đặt hệ thống cung cấp điện</t>
  </si>
  <si>
    <t xml:space="preserve">X/Nguội (ODA) - S </t>
  </si>
  <si>
    <t>302-S</t>
  </si>
  <si>
    <t>ĐTCN CĐ-K14A2</t>
  </si>
  <si>
    <t>C/Hân</t>
  </si>
  <si>
    <t>305-S</t>
  </si>
  <si>
    <t>An toàn lao động</t>
  </si>
  <si>
    <t xml:space="preserve"> Kỹ thuật mạch điện tử</t>
  </si>
  <si>
    <t>507-S</t>
  </si>
  <si>
    <t>ĐTCN CĐ-K14A3</t>
  </si>
  <si>
    <t>C/Nga</t>
  </si>
  <si>
    <t>MĐ 09</t>
  </si>
  <si>
    <t>404-C</t>
  </si>
  <si>
    <t>301-S</t>
  </si>
  <si>
    <t>Ghép ĐTCN K14A4</t>
  </si>
  <si>
    <t>ĐTCN CĐ-K14A4</t>
  </si>
  <si>
    <t>C/Sử</t>
  </si>
  <si>
    <t>T/Thắng</t>
  </si>
  <si>
    <t>Ghép ĐTCN K14A3</t>
  </si>
  <si>
    <t>ĐTCN CĐ-K14A5</t>
  </si>
  <si>
    <t>T/Đoàn</t>
  </si>
  <si>
    <t>ĐTCN K39B1 (Lớp 12A7)</t>
  </si>
  <si>
    <t/>
  </si>
  <si>
    <t>Lắp đặt bảo dưỡng hệ thống cơ điện tử</t>
  </si>
  <si>
    <t>501-S</t>
  </si>
  <si>
    <t>ĐTCN K39B2 (Lớp 12A8)</t>
  </si>
  <si>
    <t>Điều khiển điện khí nén</t>
  </si>
  <si>
    <t>503-S</t>
  </si>
  <si>
    <t>503-C</t>
  </si>
  <si>
    <t>ĐTCN K40B1 (Lớp 11A7)</t>
  </si>
  <si>
    <t>ĐTCN K40B2 (Lớp 11A7)</t>
  </si>
  <si>
    <t xml:space="preserve">Thiết kế mạch bằng máy tính </t>
  </si>
  <si>
    <t>403-S</t>
  </si>
  <si>
    <t>C/Hiền</t>
  </si>
  <si>
    <t>ĐTCN K41B (Lớp 10A7)</t>
  </si>
  <si>
    <t>T/Diễn</t>
  </si>
  <si>
    <t>Linh kiện điện tử</t>
  </si>
  <si>
    <t>Tiếng anh</t>
  </si>
  <si>
    <t>104-C</t>
  </si>
  <si>
    <t>Hàn K39G</t>
  </si>
  <si>
    <t>Hàn khí</t>
  </si>
  <si>
    <t>GB  - Chiều</t>
  </si>
  <si>
    <t xml:space="preserve">GB </t>
  </si>
  <si>
    <t>Hàn K40B (Lớp 11A9)</t>
  </si>
  <si>
    <t>203-C</t>
  </si>
  <si>
    <t xml:space="preserve"> Hàn MIG/MAG nâng cao</t>
  </si>
  <si>
    <t>T/Sơn</t>
  </si>
  <si>
    <t>Hàn TIG</t>
  </si>
  <si>
    <t>HÀN K41B (Lớp 10A9 + 10A10)</t>
  </si>
  <si>
    <t>106, 104</t>
  </si>
  <si>
    <t>Ghép CGKL K41B</t>
  </si>
  <si>
    <t>MH 12</t>
  </si>
  <si>
    <t>T/Phước</t>
  </si>
  <si>
    <t>MĐ 15</t>
  </si>
  <si>
    <t>Hàn hồ quang tay</t>
  </si>
  <si>
    <t>X/HÀN (D) - C</t>
  </si>
  <si>
    <t>KTCBMA K39B (Lớp 12A8)</t>
  </si>
  <si>
    <t>K.SP</t>
  </si>
  <si>
    <t>Dự phòng học lại, thi lại, học bổ sung</t>
  </si>
  <si>
    <t>DP</t>
  </si>
  <si>
    <t>KTCBMA K40B1 (Lớp 11A10)</t>
  </si>
  <si>
    <t>C/P.Nga</t>
  </si>
  <si>
    <t>MĐ18</t>
  </si>
  <si>
    <t xml:space="preserve"> Pha chế đồ uống</t>
  </si>
  <si>
    <t>101-C</t>
  </si>
  <si>
    <t>204-S</t>
  </si>
  <si>
    <t>Ghép KTCBMA K40B2</t>
  </si>
  <si>
    <t>KTCBMA K40B2 (Lớp 11A10)</t>
  </si>
  <si>
    <t>Ghép KTCBMA K40B1</t>
  </si>
  <si>
    <t>C/H.Nga</t>
  </si>
  <si>
    <t>Pha chế đồ uống</t>
  </si>
  <si>
    <t>101-S</t>
  </si>
  <si>
    <t>KTCBMA K41B (Lớp 10A10)</t>
  </si>
  <si>
    <t>MH09</t>
  </si>
  <si>
    <t>Sinh lý dinh dưỡng</t>
  </si>
  <si>
    <t>MH10</t>
  </si>
  <si>
    <t>Thương phẩm và an toàn thực phẩm</t>
  </si>
  <si>
    <t>KTDN CĐ-K12</t>
  </si>
  <si>
    <t>C/Thùy</t>
  </si>
  <si>
    <t>Kế toán thương mại dịch vụ</t>
  </si>
  <si>
    <t>302-C</t>
  </si>
  <si>
    <t>KTDN CĐ-K13</t>
  </si>
  <si>
    <t>KTDN CĐ-K14</t>
  </si>
  <si>
    <t>Kinh tế vĩ mô</t>
  </si>
  <si>
    <t>C/Hường</t>
  </si>
  <si>
    <t xml:space="preserve">Luật kinh tế </t>
  </si>
  <si>
    <t>208-S</t>
  </si>
  <si>
    <t>C/Trang</t>
  </si>
  <si>
    <t>MH 18</t>
  </si>
  <si>
    <t>Phân tích hoạt động kinh doanh</t>
  </si>
  <si>
    <t>TĐH CN CĐ-K12A1</t>
  </si>
  <si>
    <t>MĐ 30</t>
  </si>
  <si>
    <t>TĐH CN CĐ-K12A2</t>
  </si>
  <si>
    <t>TĐH CN CĐ-K13A1</t>
  </si>
  <si>
    <t>Học tập tại DN</t>
  </si>
  <si>
    <t>TĐH CN CĐ-K13A2</t>
  </si>
  <si>
    <t>TĐH CN CĐ-K13A3</t>
  </si>
  <si>
    <t>TĐHCN CĐ-K14A1</t>
  </si>
  <si>
    <t>T/Nghĩa</t>
  </si>
  <si>
    <t>TĐHCN CĐ-K14A2</t>
  </si>
  <si>
    <t xml:space="preserve">Điện tử cơ bản </t>
  </si>
  <si>
    <t>TĐHCN CĐ-K14A3</t>
  </si>
  <si>
    <t>T/Trung</t>
  </si>
  <si>
    <t>Ghép TĐH K14A4</t>
  </si>
  <si>
    <t>TĐHCN CĐ-K14A4</t>
  </si>
  <si>
    <t>Ghép TĐH K14A3</t>
  </si>
  <si>
    <t>TĐHCN CĐ-K14A5</t>
  </si>
  <si>
    <t xml:space="preserve"> Máy điện</t>
  </si>
  <si>
    <t>TMĐT CĐ-K12</t>
  </si>
  <si>
    <t>T/Đ.Anh</t>
  </si>
  <si>
    <t>Thương mại điện tử</t>
  </si>
  <si>
    <t>Thiết kế đa phương tiện</t>
  </si>
  <si>
    <t>TMĐT CĐ-K13A1</t>
  </si>
  <si>
    <t>Pháp luật thương mại điện tử</t>
  </si>
  <si>
    <t>MH 20</t>
  </si>
  <si>
    <t>Thanh toán điện tử</t>
  </si>
  <si>
    <t>TMĐT CĐ-K13A2</t>
  </si>
  <si>
    <t>Đồ họa ứng dụng</t>
  </si>
  <si>
    <t>TK $ QT website</t>
  </si>
  <si>
    <t>TMĐT CĐ-K14A1, K14A2</t>
  </si>
  <si>
    <t>MH 14</t>
  </si>
  <si>
    <t>NVTM</t>
  </si>
  <si>
    <t>MH 19</t>
  </si>
  <si>
    <t>Marketing điện tử</t>
  </si>
  <si>
    <t>Kinh tế vi mô</t>
  </si>
  <si>
    <t>ĐCN LT22-K4</t>
  </si>
  <si>
    <t>ĐTCN LT22-K4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</si>
  <si>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</si>
  <si>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</si>
  <si>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</si>
  <si>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</si>
  <si>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</si>
  <si>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</si>
  <si>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</si>
  <si>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</si>
  <si>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</si>
  <si>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</si>
  <si>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</si>
  <si>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</si>
  <si>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</si>
  <si>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</si>
  <si>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</si>
  <si>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</si>
  <si>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</si>
  <si>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</si>
  <si>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</si>
  <si>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</si>
  <si>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</si>
  <si>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</si>
  <si>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</si>
  <si>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</si>
  <si>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</si>
  <si>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106-C</t>
  </si>
  <si>
    <t>207-C</t>
  </si>
  <si>
    <t>208-C</t>
  </si>
  <si>
    <t>301-C</t>
  </si>
  <si>
    <t>303-C</t>
  </si>
  <si>
    <t>304-C</t>
  </si>
  <si>
    <t>401-C</t>
  </si>
  <si>
    <t>Vi điều khiển</t>
  </si>
  <si>
    <t>PLC nâng cao</t>
  </si>
  <si>
    <t>403-C</t>
  </si>
  <si>
    <t>405-C</t>
  </si>
  <si>
    <t>ĐTCS</t>
  </si>
  <si>
    <t>407-C</t>
  </si>
  <si>
    <t>501-C</t>
  </si>
  <si>
    <t>504-C</t>
  </si>
  <si>
    <t>505-C</t>
  </si>
  <si>
    <t>506-S</t>
  </si>
  <si>
    <t>506-C</t>
  </si>
  <si>
    <t>507-C</t>
  </si>
  <si>
    <t>508-S</t>
  </si>
  <si>
    <t>508-C</t>
  </si>
  <si>
    <t>ĐKLTCN</t>
  </si>
  <si>
    <t>P.Đ-ĐT (ODA) - C</t>
  </si>
  <si>
    <t>P.CĐT (ODA) - C</t>
  </si>
  <si>
    <t>X/OTO 
(T1-D) - C</t>
  </si>
  <si>
    <t>X/OTO 
(T2.1-D) - C</t>
  </si>
  <si>
    <t>X/OTO 
(T2.2-D) - C</t>
  </si>
  <si>
    <t>X/Nguội (ODA) - S</t>
  </si>
  <si>
    <t>X/Nguội (ODA) - C</t>
  </si>
  <si>
    <t>P.TKCK (ODA) - C</t>
  </si>
  <si>
    <t>X/TIỆN (ODA) - S</t>
  </si>
  <si>
    <t>X/TIỆN (ODA) - C</t>
  </si>
  <si>
    <t>X/CĐT 1 (ODA) - C</t>
  </si>
  <si>
    <t>X/CĐT 2 (ODA) - S</t>
  </si>
  <si>
    <t>X/CĐT 2 (ODA) - C</t>
  </si>
  <si>
    <t>X/PHAY (ODA) - C</t>
  </si>
  <si>
    <t>X/CGKL (D) - C</t>
  </si>
  <si>
    <t>X/HÀN (ODA) - S</t>
  </si>
  <si>
    <t>X/HÀN (ODA) - C</t>
  </si>
  <si>
    <t>X/Nguội (D) - C</t>
  </si>
  <si>
    <t>X/CĐT (D) - C</t>
  </si>
  <si>
    <t>P.24/7-C</t>
  </si>
  <si>
    <t>P.LT (ODA) - C</t>
  </si>
  <si>
    <t>Hội trường B-C</t>
  </si>
  <si>
    <t>XP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</si>
  <si>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</si>
  <si>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</si>
  <si>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</si>
  <si>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</si>
  <si>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</si>
  <si>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</si>
  <si>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</si>
  <si>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</si>
  <si>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</si>
  <si>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</si>
  <si>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</si>
  <si>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</si>
  <si>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</si>
  <si>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</si>
  <si>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</si>
  <si>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</si>
  <si>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T/Mễ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</si>
  <si>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</si>
  <si>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</si>
  <si>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</si>
  <si>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</si>
  <si>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</si>
  <si>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</si>
  <si>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</si>
  <si>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</si>
  <si>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</si>
  <si>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</si>
  <si>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</si>
  <si>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</si>
  <si>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</si>
  <si>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</si>
  <si>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</si>
  <si>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</si>
  <si>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</si>
  <si>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</si>
  <si>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</si>
  <si>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</si>
  <si>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</si>
  <si>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</si>
  <si>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</si>
  <si>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</si>
  <si>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</si>
  <si>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</si>
  <si>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</si>
  <si>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Phan Văn</t>
  </si>
  <si>
    <t>Nghiêm</t>
  </si>
  <si>
    <t>T/Nghiêm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</si>
  <si>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</si>
  <si>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</si>
  <si>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</si>
  <si>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</si>
  <si>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</si>
  <si>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</si>
  <si>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</si>
  <si>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</si>
  <si>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</si>
  <si>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</si>
  <si>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</si>
  <si>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</si>
  <si>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</si>
  <si>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</si>
  <si>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</si>
  <si>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</si>
  <si>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</si>
  <si>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</si>
  <si>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</si>
  <si>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</si>
  <si>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</si>
  <si>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C/Hiên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</si>
  <si>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</si>
  <si>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</si>
  <si>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</si>
  <si>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</si>
  <si>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</si>
  <si>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</si>
  <si>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</si>
  <si>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</si>
  <si>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</si>
  <si>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</si>
  <si>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</si>
  <si>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</si>
  <si>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</si>
  <si>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</si>
  <si>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</si>
  <si>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</si>
  <si>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</si>
  <si>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</si>
  <si>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</si>
  <si>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</si>
  <si>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</si>
  <si>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</si>
  <si>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</si>
  <si>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</si>
  <si>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</si>
  <si>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</si>
  <si>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</si>
  <si>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</si>
  <si>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</si>
  <si>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</si>
  <si>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</si>
  <si>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</si>
  <si>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</si>
  <si>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</si>
  <si>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</si>
  <si>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</si>
  <si>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</si>
  <si>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</si>
  <si>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</si>
  <si>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</si>
  <si>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</si>
  <si>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</si>
  <si>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</si>
  <si>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</si>
  <si>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</si>
  <si>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</si>
  <si>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</si>
  <si>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</si>
  <si>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</si>
  <si>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</si>
  <si>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</si>
  <si>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</si>
  <si>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</si>
  <si>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</si>
  <si>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</si>
  <si>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</si>
  <si>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</si>
  <si>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</si>
  <si>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</si>
  <si>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</si>
  <si>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</si>
  <si>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</si>
  <si>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</si>
  <si>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</si>
  <si>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</si>
  <si>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</si>
  <si>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</si>
  <si>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</si>
  <si>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</si>
  <si>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</si>
  <si>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</si>
  <si>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</si>
  <si>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</si>
  <si>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</si>
  <si>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</si>
  <si>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</si>
  <si>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</si>
  <si>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</si>
  <si>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</si>
  <si>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</si>
  <si>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</si>
  <si>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</si>
  <si>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</si>
  <si>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</si>
  <si>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</si>
  <si>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</si>
  <si>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</si>
  <si>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</si>
  <si>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</si>
  <si>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</si>
  <si>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</si>
  <si>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</si>
  <si>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</si>
  <si>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</si>
  <si>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</si>
  <si>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</si>
  <si>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</si>
  <si>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</si>
  <si>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</si>
  <si>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</si>
  <si>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</si>
  <si>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</si>
  <si>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</si>
  <si>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</si>
  <si>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</si>
  <si>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</si>
  <si>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</si>
  <si>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</si>
  <si>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Từ 15h00 - 16h30</t>
  </si>
  <si>
    <t>Chính trị</t>
  </si>
  <si>
    <t xml:space="preserve">  Ghép ĐCN K40B2</t>
  </si>
  <si>
    <t xml:space="preserve">Ghi chú: </t>
  </si>
  <si>
    <t xml:space="preserve">- Giờ học: MH: Sáng (S) từ 7h15ph; Chiều (C) từ 12h30ph  - MĐ: Sáng (S) từ 7h00ph; Chiều (C) từ 12h15ph 
</t>
  </si>
  <si>
    <t>- Đối với môn MH 03 (GDTC): Ca Sáng (S) từ 7h15ph, Ca Chiều (C) từ 13h30ph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</si>
  <si>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</si>
  <si>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</si>
  <si>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</si>
  <si>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</si>
  <si>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</si>
  <si>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</si>
  <si>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</si>
  <si>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</si>
  <si>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</si>
  <si>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</si>
  <si>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09 tháng  11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</si>
</sst>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46">
    <font>
      <sz val="11"/>
      <color theme="1"/>
      <name val="Arial"/>
      <charset val="134"/>
      <scheme val="minor"/>
    </font>
    <font>
      <sz val="12"/>
      <name val="Times New Roman"/>
      <charset val="134"/>
    </font>
    <font>
      <sz val="11"/>
      <color theme="1"/>
      <name val="Times New Roman"/>
      <charset val="134"/>
      <scheme val="major"/>
    </font>
    <font>
      <b/>
      <sz val="11"/>
      <color theme="1"/>
      <name val="Times New Roman"/>
      <charset val="134"/>
      <scheme val="major"/>
    </font>
    <font>
      <sz val="10"/>
      <color theme="1"/>
      <name val="Times New Roman"/>
      <charset val="134"/>
      <scheme val="major"/>
    </font>
    <font>
      <b/>
      <sz val="14"/>
      <color theme="1"/>
      <name val="Arial"/>
      <charset val="134"/>
      <scheme val="minor"/>
    </font>
    <font>
      <b/>
      <sz val="11"/>
      <color theme="1"/>
      <name val="Arial"/>
      <charset val="134"/>
      <scheme val="minor"/>
    </font>
    <font>
      <sz val="20"/>
      <color theme="1"/>
      <name val="Times New Roman"/>
      <charset val="134"/>
      <scheme val="major"/>
    </font>
    <font>
      <b/>
      <sz val="22"/>
      <color theme="1"/>
      <name val="Times New Roman"/>
      <charset val="134"/>
      <scheme val="major"/>
    </font>
    <font>
      <b/>
      <sz val="20"/>
      <color theme="1"/>
      <name val="Times New Roman"/>
      <charset val="134"/>
      <scheme val="major"/>
    </font>
    <font>
      <sz val="22"/>
      <color theme="1"/>
      <name val="Times New Roman"/>
      <charset val="134"/>
      <scheme val="major"/>
    </font>
    <font>
      <b/>
      <sz val="26"/>
      <color theme="0"/>
      <name val="Times New Roman"/>
      <charset val="134"/>
    </font>
    <font>
      <b/>
      <sz val="20"/>
      <color theme="1"/>
      <name val="Times New Roman"/>
      <charset val="134"/>
    </font>
    <font>
      <sz val="20"/>
      <color theme="1"/>
      <name val="Times New Roman"/>
      <charset val="134"/>
    </font>
    <font>
      <b/>
      <sz val="20"/>
      <name val="Times New Roman"/>
      <charset val="134"/>
    </font>
    <font>
      <sz val="20"/>
      <name val="Times New Roman"/>
      <charset val="134"/>
    </font>
    <font>
      <b/>
      <sz val="16"/>
      <color theme="1"/>
      <name val="Times New Roman"/>
      <charset val="134"/>
    </font>
    <font>
      <b/>
      <sz val="20"/>
      <color rgb="FFFF0000"/>
      <name val="Times New Roman"/>
      <charset val="134"/>
    </font>
    <font>
      <b/>
      <sz val="20"/>
      <name val="Times New Roman"/>
      <charset val="134"/>
    </font>
    <font>
      <b/>
      <sz val="20"/>
      <color rgb="FFC00000"/>
      <name val="Times New Roman"/>
      <charset val="134"/>
    </font>
    <font>
      <b/>
      <u/>
      <sz val="20"/>
      <name val="Times New Roman"/>
      <charset val="134"/>
    </font>
    <font>
      <sz val="20"/>
      <name val="Times New Roman"/>
      <charset val="134"/>
      <scheme val="major"/>
    </font>
    <font>
      <b/>
      <u/>
      <sz val="20"/>
      <color rgb="FFC00000"/>
      <name val="Times New Roman"/>
      <charset val="134"/>
    </font>
    <font>
      <b/>
      <u/>
      <sz val="20"/>
      <color rgb="FFFF0000"/>
      <name val="Times New Roman"/>
      <charset val="134"/>
    </font>
    <font>
      <b/>
      <sz val="24"/>
      <name val="Times New Roman"/>
      <charset val="134"/>
    </font>
    <font>
      <sz val="10"/>
      <name val="Arial"/>
      <charset val="134"/>
    </font>
    <font>
      <sz val="14"/>
      <color theme="1"/>
      <name val="Times New Roman"/>
      <charset val="134"/>
    </font>
    <font>
      <b/>
      <sz val="9"/>
      <name val="Tahoma"/>
      <charset val="134"/>
    </font>
    <font>
      <sz val="9"/>
      <name val="Tahoma"/>
      <charset val="134"/>
    </font>
    <font>
      <sz val="11"/>
      <color theme="1"/>
      <name val="Arial"/>
      <charset val="134"/>
      <scheme val="minor"/>
    </font>
    <font>
      <b/>
      <sz val="20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Arial"/>
      <family val="2"/>
      <scheme val="minor"/>
    </font>
    <font>
      <b/>
      <sz val="20"/>
      <name val="Times New Roman"/>
      <family val="1"/>
      <charset val="134"/>
    </font>
    <font>
      <sz val="20"/>
      <color theme="1"/>
      <name val="Times New Roman"/>
      <family val="1"/>
      <scheme val="major"/>
    </font>
    <font>
      <sz val="20"/>
      <color theme="1"/>
      <name val="Times New Roman"/>
      <family val="1"/>
    </font>
    <font>
      <sz val="12"/>
      <name val="Times New Roman"/>
      <family val="1"/>
    </font>
    <font>
      <b/>
      <sz val="20"/>
      <color theme="1"/>
      <name val="Times New Roman"/>
      <family val="2"/>
      <scheme val="major"/>
    </font>
    <font>
      <sz val="20"/>
      <color theme="1"/>
      <name val="Arial"/>
      <family val="2"/>
      <scheme val="minor"/>
    </font>
    <font>
      <sz val="20"/>
      <name val="Arial"/>
      <family val="2"/>
      <scheme val="minor"/>
    </font>
    <font>
      <sz val="20"/>
      <name val="Times New Roman"/>
      <family val="1"/>
    </font>
    <font>
      <i/>
      <sz val="20"/>
      <color theme="1"/>
      <name val="Times New Roman"/>
      <family val="1"/>
    </font>
    <font>
      <b/>
      <sz val="20"/>
      <color theme="0"/>
      <name val="Times New Roman"/>
      <family val="1"/>
    </font>
    <font>
      <sz val="20"/>
      <color theme="0"/>
      <name val="Arial"/>
      <family val="2"/>
      <scheme val="minor"/>
    </font>
    <font>
      <b/>
      <i/>
      <sz val="20"/>
      <color theme="0"/>
      <name val="Times New Roman"/>
      <family val="1"/>
    </font>
    <font>
      <b/>
      <i/>
      <sz val="20"/>
      <name val="Times New Roman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86928922391429"/>
        <bgColor indexed="64"/>
      </patternFill>
    </fill>
    <fill>
      <patternFill patternType="solid">
        <fgColor theme="0" tint="-0.1492049928281502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30417798394724"/>
        <bgColor indexed="64"/>
      </patternFill>
    </fill>
    <fill>
      <patternFill patternType="solid">
        <fgColor theme="6" tint="0.399487289040803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90743736075929"/>
        <bgColor indexed="64"/>
      </patternFill>
    </fill>
    <fill>
      <patternFill patternType="solid">
        <fgColor theme="8" tint="0.39890743736075929"/>
        <bgColor indexed="64"/>
      </patternFill>
    </fill>
    <fill>
      <patternFill patternType="solid">
        <fgColor theme="8" tint="0.39884640034180729"/>
        <bgColor indexed="64"/>
      </patternFill>
    </fill>
    <fill>
      <patternFill patternType="solid">
        <fgColor theme="6" tint="0.39902951139866327"/>
        <bgColor indexed="64"/>
      </patternFill>
    </fill>
    <fill>
      <patternFill patternType="solid">
        <fgColor theme="6" tint="0.39893795587023528"/>
        <bgColor indexed="64"/>
      </patternFill>
    </fill>
    <fill>
      <patternFill patternType="solid">
        <fgColor theme="6" tint="0.39884640034180729"/>
        <bgColor indexed="64"/>
      </patternFill>
    </fill>
    <fill>
      <patternFill patternType="solid">
        <fgColor theme="6" tint="0.3993346964934232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9" fillId="0" borderId="0"/>
    <xf numFmtId="0" fontId="26" fillId="0" borderId="0"/>
    <xf numFmtId="0" fontId="36" fillId="0" borderId="0"/>
  </cellStyleXfs>
  <cellXfs count="266">
    <xf numFmtId="0" fontId="0" fillId="0" borderId="0" xfId="0"/>
    <xf numFmtId="0" fontId="0" fillId="0" borderId="0" xfId="0" applyFont="1"/>
    <xf numFmtId="0" fontId="1" fillId="0" borderId="0" xfId="5" applyFont="1"/>
    <xf numFmtId="0" fontId="1" fillId="0" borderId="1" xfId="5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5" borderId="6" xfId="1" applyFont="1" applyFill="1" applyBorder="1" applyAlignment="1" applyProtection="1">
      <alignment vertical="center"/>
      <protection locked="0"/>
    </xf>
    <xf numFmtId="0" fontId="12" fillId="5" borderId="6" xfId="1" applyFont="1" applyFill="1" applyBorder="1" applyAlignment="1" applyProtection="1">
      <alignment vertical="center" wrapText="1"/>
      <protection locked="0"/>
    </xf>
    <xf numFmtId="0" fontId="12" fillId="5" borderId="6" xfId="1" applyFont="1" applyFill="1" applyBorder="1" applyAlignment="1" applyProtection="1">
      <alignment horizontal="center" wrapText="1"/>
      <protection locked="0"/>
    </xf>
    <xf numFmtId="0" fontId="12" fillId="5" borderId="2" xfId="1" applyFont="1" applyFill="1" applyBorder="1" applyAlignment="1" applyProtection="1">
      <alignment horizontal="center" vertical="center" wrapText="1"/>
      <protection locked="0"/>
    </xf>
    <xf numFmtId="0" fontId="12" fillId="2" borderId="4" xfId="1" applyFont="1" applyFill="1" applyBorder="1" applyAlignment="1" applyProtection="1">
      <alignment horizontal="center" vertical="center" wrapText="1"/>
      <protection locked="0"/>
    </xf>
    <xf numFmtId="0" fontId="13" fillId="0" borderId="5" xfId="1" applyFont="1" applyBorder="1"/>
    <xf numFmtId="0" fontId="12" fillId="5" borderId="2" xfId="1" applyFont="1" applyFill="1" applyBorder="1" applyAlignment="1" applyProtection="1">
      <alignment horizontal="center" vertical="center"/>
      <protection locked="0"/>
    </xf>
    <xf numFmtId="164" fontId="12" fillId="6" borderId="1" xfId="1" applyNumberFormat="1" applyFont="1" applyFill="1" applyBorder="1" applyAlignment="1" applyProtection="1">
      <alignment horizontal="center" vertical="center"/>
      <protection hidden="1"/>
    </xf>
    <xf numFmtId="164" fontId="12" fillId="5" borderId="1" xfId="1" applyNumberFormat="1" applyFont="1" applyFill="1" applyBorder="1" applyAlignment="1" applyProtection="1">
      <alignment horizontal="center" vertical="center"/>
      <protection hidden="1"/>
    </xf>
    <xf numFmtId="0" fontId="12" fillId="5" borderId="9" xfId="1" applyFont="1" applyFill="1" applyBorder="1" applyAlignment="1" applyProtection="1">
      <alignment vertical="center"/>
      <protection locked="0"/>
    </xf>
    <xf numFmtId="0" fontId="12" fillId="5" borderId="9" xfId="1" applyFont="1" applyFill="1" applyBorder="1" applyAlignment="1" applyProtection="1">
      <alignment vertical="center" wrapText="1"/>
      <protection locked="0"/>
    </xf>
    <xf numFmtId="0" fontId="12" fillId="5" borderId="9" xfId="1" applyFont="1" applyFill="1" applyBorder="1" applyAlignment="1" applyProtection="1">
      <alignment horizontal="center" vertical="center" wrapText="1"/>
      <protection locked="0"/>
    </xf>
    <xf numFmtId="165" fontId="12" fillId="6" borderId="1" xfId="1" applyNumberFormat="1" applyFont="1" applyFill="1" applyBorder="1" applyAlignment="1" applyProtection="1">
      <alignment horizontal="center" vertical="center"/>
      <protection hidden="1"/>
    </xf>
    <xf numFmtId="0" fontId="14" fillId="2" borderId="1" xfId="1" applyFont="1" applyFill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/>
    <xf numFmtId="0" fontId="14" fillId="0" borderId="1" xfId="1" applyFont="1" applyBorder="1" applyAlignment="1">
      <alignment horizontal="center" vertical="center"/>
    </xf>
    <xf numFmtId="0" fontId="14" fillId="8" borderId="1" xfId="1" applyFont="1" applyFill="1" applyBorder="1" applyAlignment="1" applyProtection="1">
      <alignment horizontal="center" vertical="center" wrapText="1"/>
      <protection locked="0"/>
    </xf>
    <xf numFmtId="0" fontId="14" fillId="0" borderId="1" xfId="4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4" fillId="0" borderId="1" xfId="3" applyFont="1" applyBorder="1" applyAlignment="1" applyProtection="1">
      <alignment horizontal="center" vertical="center" wrapText="1"/>
      <protection locked="0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13" fillId="0" borderId="0" xfId="1" applyFont="1"/>
    <xf numFmtId="0" fontId="12" fillId="0" borderId="5" xfId="1" applyFont="1" applyBorder="1" applyAlignment="1" applyProtection="1">
      <alignment horizontal="center" vertical="center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Border="1"/>
    <xf numFmtId="0" fontId="17" fillId="3" borderId="0" xfId="1" applyFont="1" applyFill="1" applyAlignment="1">
      <alignment horizontal="center" vertical="center" wrapText="1"/>
    </xf>
    <xf numFmtId="164" fontId="12" fillId="10" borderId="1" xfId="1" applyNumberFormat="1" applyFont="1" applyFill="1" applyBorder="1" applyAlignment="1" applyProtection="1">
      <alignment horizontal="center" vertical="center"/>
      <protection hidden="1"/>
    </xf>
    <xf numFmtId="164" fontId="12" fillId="3" borderId="1" xfId="1" applyNumberFormat="1" applyFont="1" applyFill="1" applyBorder="1" applyAlignment="1" applyProtection="1">
      <alignment horizontal="center" vertical="center"/>
      <protection hidden="1"/>
    </xf>
    <xf numFmtId="165" fontId="12" fillId="3" borderId="1" xfId="1" applyNumberFormat="1" applyFont="1" applyFill="1" applyBorder="1" applyAlignment="1" applyProtection="1">
      <alignment horizontal="center" vertical="center"/>
      <protection hidden="1"/>
    </xf>
    <xf numFmtId="0" fontId="14" fillId="11" borderId="1" xfId="1" applyFont="1" applyFill="1" applyBorder="1" applyAlignment="1" applyProtection="1">
      <alignment horizontal="center" vertical="center" wrapText="1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0" fontId="15" fillId="12" borderId="1" xfId="1" applyFont="1" applyFill="1" applyBorder="1"/>
    <xf numFmtId="0" fontId="18" fillId="0" borderId="1" xfId="1" applyFont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4" fillId="11" borderId="1" xfId="3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49" fontId="12" fillId="0" borderId="0" xfId="1" applyNumberFormat="1" applyFont="1"/>
    <xf numFmtId="0" fontId="12" fillId="0" borderId="0" xfId="1" applyFont="1" applyAlignment="1" applyProtection="1">
      <alignment horizontal="center" vertical="center" wrapText="1"/>
      <protection locked="0"/>
    </xf>
    <xf numFmtId="0" fontId="14" fillId="11" borderId="1" xfId="1" applyFont="1" applyFill="1" applyBorder="1" applyAlignment="1">
      <alignment horizontal="center" vertical="center"/>
    </xf>
    <xf numFmtId="2" fontId="12" fillId="0" borderId="0" xfId="1" applyNumberFormat="1" applyFont="1"/>
    <xf numFmtId="0" fontId="14" fillId="0" borderId="9" xfId="1" applyFont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/>
    </xf>
    <xf numFmtId="0" fontId="15" fillId="2" borderId="1" xfId="1" applyFont="1" applyFill="1" applyBorder="1"/>
    <xf numFmtId="0" fontId="21" fillId="0" borderId="0" xfId="1" applyFont="1"/>
    <xf numFmtId="0" fontId="14" fillId="0" borderId="1" xfId="6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Border="1" applyAlignment="1" applyProtection="1">
      <alignment horizontal="center" vertical="center" wrapText="1"/>
      <protection locked="0"/>
    </xf>
    <xf numFmtId="0" fontId="14" fillId="13" borderId="1" xfId="2" applyFont="1" applyFill="1" applyBorder="1" applyAlignment="1" applyProtection="1">
      <alignment horizontal="center" vertical="center" wrapText="1"/>
      <protection locked="0"/>
    </xf>
    <xf numFmtId="0" fontId="14" fillId="14" borderId="1" xfId="1" applyFont="1" applyFill="1" applyBorder="1" applyAlignment="1" applyProtection="1">
      <alignment horizontal="center" vertical="center" wrapText="1"/>
      <protection locked="0"/>
    </xf>
    <xf numFmtId="0" fontId="15" fillId="9" borderId="1" xfId="1" applyFont="1" applyFill="1" applyBorder="1"/>
    <xf numFmtId="0" fontId="14" fillId="9" borderId="1" xfId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11" borderId="1" xfId="2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 applyProtection="1">
      <alignment horizontal="center" vertical="center" wrapText="1"/>
      <protection locked="0"/>
    </xf>
    <xf numFmtId="0" fontId="15" fillId="15" borderId="1" xfId="1" applyFont="1" applyFill="1" applyBorder="1"/>
    <xf numFmtId="0" fontId="21" fillId="0" borderId="1" xfId="0" applyFont="1" applyBorder="1"/>
    <xf numFmtId="0" fontId="18" fillId="0" borderId="1" xfId="6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4" fillId="16" borderId="1" xfId="1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Alignment="1" applyProtection="1">
      <alignment horizontal="center" vertical="center" wrapText="1"/>
      <protection locked="0"/>
    </xf>
    <xf numFmtId="0" fontId="17" fillId="2" borderId="1" xfId="1" applyFont="1" applyFill="1" applyBorder="1" applyAlignment="1" applyProtection="1">
      <alignment vertical="center" wrapText="1"/>
      <protection locked="0"/>
    </xf>
    <xf numFmtId="0" fontId="14" fillId="0" borderId="1" xfId="6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12" borderId="1" xfId="1" applyFont="1" applyFill="1" applyBorder="1" applyAlignment="1" applyProtection="1">
      <alignment horizontal="center" vertical="center" wrapText="1"/>
      <protection locked="0"/>
    </xf>
    <xf numFmtId="0" fontId="14" fillId="17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6" applyFont="1" applyBorder="1" applyAlignment="1" applyProtection="1">
      <alignment horizontal="center" vertical="center" wrapText="1"/>
      <protection locked="0"/>
    </xf>
    <xf numFmtId="0" fontId="12" fillId="2" borderId="0" xfId="1" applyFont="1" applyFill="1" applyBorder="1" applyAlignment="1" applyProtection="1">
      <alignment vertical="center" wrapText="1"/>
      <protection hidden="1"/>
    </xf>
    <xf numFmtId="0" fontId="12" fillId="2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8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/>
    <xf numFmtId="0" fontId="14" fillId="11" borderId="9" xfId="1" applyFont="1" applyFill="1" applyBorder="1" applyAlignment="1" applyProtection="1">
      <alignment horizontal="center" vertical="center" wrapText="1"/>
      <protection locked="0"/>
    </xf>
    <xf numFmtId="0" fontId="14" fillId="18" borderId="1" xfId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Border="1" applyAlignment="1">
      <alignment horizontal="center" vertical="center"/>
    </xf>
    <xf numFmtId="0" fontId="30" fillId="2" borderId="1" xfId="1" applyFont="1" applyFill="1" applyBorder="1" applyAlignment="1" applyProtection="1">
      <alignment horizontal="center" vertical="center" wrapText="1"/>
      <protection hidden="1"/>
    </xf>
    <xf numFmtId="0" fontId="31" fillId="2" borderId="1" xfId="1" applyFont="1" applyFill="1" applyBorder="1" applyAlignment="1" applyProtection="1">
      <alignment vertical="center" wrapText="1"/>
      <protection locked="0"/>
    </xf>
    <xf numFmtId="0" fontId="31" fillId="0" borderId="1" xfId="1" applyFont="1" applyBorder="1" applyAlignment="1" applyProtection="1">
      <alignment vertical="center" wrapText="1"/>
      <protection locked="0"/>
    </xf>
    <xf numFmtId="0" fontId="30" fillId="0" borderId="1" xfId="1" applyFont="1" applyBorder="1" applyAlignment="1" applyProtection="1">
      <alignment horizontal="center" vertical="center" wrapText="1"/>
      <protection locked="0"/>
    </xf>
    <xf numFmtId="0" fontId="30" fillId="2" borderId="1" xfId="1" applyFont="1" applyFill="1" applyBorder="1" applyAlignment="1" applyProtection="1">
      <alignment horizontal="center" vertical="center" wrapText="1"/>
      <protection locked="0"/>
    </xf>
    <xf numFmtId="0" fontId="30" fillId="11" borderId="1" xfId="1" applyFont="1" applyFill="1" applyBorder="1" applyAlignment="1" applyProtection="1">
      <alignment horizontal="center" vertical="center" wrapText="1"/>
      <protection locked="0"/>
    </xf>
    <xf numFmtId="0" fontId="30" fillId="0" borderId="1" xfId="1" applyFont="1" applyBorder="1" applyAlignment="1" applyProtection="1">
      <alignment vertical="center" wrapText="1"/>
      <protection locked="0"/>
    </xf>
    <xf numFmtId="0" fontId="31" fillId="2" borderId="1" xfId="3" applyFont="1" applyFill="1" applyBorder="1" applyAlignment="1" applyProtection="1">
      <alignment vertical="center" wrapText="1"/>
      <protection locked="0"/>
    </xf>
    <xf numFmtId="0" fontId="31" fillId="0" borderId="1" xfId="3" applyFont="1" applyBorder="1" applyAlignment="1" applyProtection="1">
      <alignment vertical="center" wrapText="1"/>
      <protection locked="0"/>
    </xf>
    <xf numFmtId="0" fontId="30" fillId="0" borderId="1" xfId="1" applyFont="1" applyBorder="1" applyAlignment="1" applyProtection="1">
      <alignment vertical="center"/>
      <protection locked="0"/>
    </xf>
    <xf numFmtId="0" fontId="30" fillId="0" borderId="1" xfId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0" fillId="2" borderId="1" xfId="2" applyFont="1" applyFill="1" applyBorder="1" applyAlignment="1" applyProtection="1">
      <alignment vertical="center" wrapText="1"/>
      <protection locked="0"/>
    </xf>
    <xf numFmtId="0" fontId="30" fillId="0" borderId="1" xfId="2" applyFont="1" applyBorder="1" applyAlignment="1" applyProtection="1">
      <alignment vertical="center" wrapText="1"/>
      <protection locked="0"/>
    </xf>
    <xf numFmtId="0" fontId="30" fillId="0" borderId="1" xfId="2" applyFont="1" applyBorder="1" applyAlignment="1" applyProtection="1">
      <alignment horizontal="center" vertical="center" wrapText="1"/>
      <protection locked="0"/>
    </xf>
    <xf numFmtId="0" fontId="14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3" xfId="0" pivotButton="1" applyBorder="1"/>
    <xf numFmtId="0" fontId="32" fillId="0" borderId="3" xfId="0" pivotButton="1" applyFont="1" applyBorder="1"/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0" borderId="13" xfId="0" applyNumberFormat="1" applyFont="1" applyBorder="1"/>
    <xf numFmtId="0" fontId="32" fillId="0" borderId="14" xfId="0" applyNumberFormat="1" applyFont="1" applyBorder="1"/>
    <xf numFmtId="0" fontId="32" fillId="0" borderId="15" xfId="0" applyNumberFormat="1" applyFont="1" applyBorder="1"/>
    <xf numFmtId="0" fontId="32" fillId="0" borderId="13" xfId="0" applyFont="1" applyBorder="1" applyAlignment="1">
      <alignment horizontal="left"/>
    </xf>
    <xf numFmtId="0" fontId="32" fillId="0" borderId="5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2" borderId="3" xfId="0" applyNumberFormat="1" applyFont="1" applyFill="1" applyBorder="1"/>
    <xf numFmtId="0" fontId="32" fillId="2" borderId="7" xfId="0" applyNumberFormat="1" applyFont="1" applyFill="1" applyBorder="1"/>
    <xf numFmtId="0" fontId="32" fillId="2" borderId="11" xfId="0" applyNumberFormat="1" applyFont="1" applyFill="1" applyBorder="1"/>
    <xf numFmtId="0" fontId="32" fillId="2" borderId="8" xfId="0" applyNumberFormat="1" applyFont="1" applyFill="1" applyBorder="1"/>
    <xf numFmtId="0" fontId="32" fillId="2" borderId="0" xfId="0" applyNumberFormat="1" applyFont="1" applyFill="1" applyBorder="1"/>
    <xf numFmtId="0" fontId="32" fillId="2" borderId="12" xfId="0" applyNumberFormat="1" applyFont="1" applyFill="1" applyBorder="1"/>
    <xf numFmtId="0" fontId="32" fillId="2" borderId="13" xfId="0" applyNumberFormat="1" applyFont="1" applyFill="1" applyBorder="1"/>
    <xf numFmtId="0" fontId="32" fillId="2" borderId="14" xfId="0" applyNumberFormat="1" applyFont="1" applyFill="1" applyBorder="1"/>
    <xf numFmtId="0" fontId="32" fillId="2" borderId="15" xfId="0" applyNumberFormat="1" applyFont="1" applyFill="1" applyBorder="1"/>
    <xf numFmtId="0" fontId="32" fillId="0" borderId="3" xfId="0" applyNumberFormat="1" applyFont="1" applyBorder="1" applyAlignment="1">
      <alignment horizontal="center"/>
    </xf>
    <xf numFmtId="0" fontId="32" fillId="0" borderId="7" xfId="0" applyNumberFormat="1" applyFont="1" applyBorder="1" applyAlignment="1">
      <alignment horizontal="center"/>
    </xf>
    <xf numFmtId="0" fontId="32" fillId="0" borderId="11" xfId="0" applyNumberFormat="1" applyFont="1" applyBorder="1" applyAlignment="1">
      <alignment horizontal="center"/>
    </xf>
    <xf numFmtId="0" fontId="32" fillId="0" borderId="8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32" fillId="0" borderId="12" xfId="0" applyNumberFormat="1" applyFont="1" applyBorder="1" applyAlignment="1">
      <alignment horizontal="center"/>
    </xf>
    <xf numFmtId="0" fontId="32" fillId="0" borderId="13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horizontal="center"/>
    </xf>
    <xf numFmtId="0" fontId="32" fillId="0" borderId="15" xfId="0" applyNumberFormat="1" applyFont="1" applyBorder="1" applyAlignment="1">
      <alignment horizontal="center"/>
    </xf>
    <xf numFmtId="0" fontId="33" fillId="0" borderId="1" xfId="1" applyFont="1" applyBorder="1" applyAlignment="1" applyProtection="1">
      <alignment horizontal="center" vertical="center" wrapText="1"/>
      <protection locked="0"/>
    </xf>
    <xf numFmtId="0" fontId="30" fillId="16" borderId="1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1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 applyProtection="1">
      <alignment vertical="center" wrapText="1"/>
      <protection locked="0"/>
    </xf>
    <xf numFmtId="0" fontId="12" fillId="2" borderId="2" xfId="1" applyFont="1" applyFill="1" applyBorder="1" applyAlignment="1" applyProtection="1">
      <alignment horizontal="center" vertical="center" wrapText="1"/>
      <protection locked="0"/>
    </xf>
    <xf numFmtId="0" fontId="12" fillId="2" borderId="9" xfId="1" applyFont="1" applyFill="1" applyBorder="1" applyAlignment="1" applyProtection="1">
      <alignment vertical="center" wrapText="1"/>
      <protection locked="0"/>
    </xf>
    <xf numFmtId="0" fontId="20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 applyProtection="1">
      <alignment horizontal="center" vertical="center" wrapText="1"/>
      <protection locked="0"/>
    </xf>
    <xf numFmtId="49" fontId="15" fillId="2" borderId="1" xfId="1" applyNumberFormat="1" applyFont="1" applyFill="1" applyBorder="1"/>
    <xf numFmtId="0" fontId="14" fillId="2" borderId="1" xfId="3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22" fillId="2" borderId="1" xfId="1" applyFont="1" applyFill="1" applyBorder="1" applyAlignment="1" applyProtection="1">
      <alignment horizontal="center" vertical="center" wrapText="1"/>
      <protection locked="0"/>
    </xf>
    <xf numFmtId="0" fontId="23" fillId="2" borderId="1" xfId="1" applyFont="1" applyFill="1" applyBorder="1" applyAlignment="1" applyProtection="1">
      <alignment vertical="center" wrapText="1"/>
      <protection locked="0"/>
    </xf>
    <xf numFmtId="0" fontId="23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>
      <alignment horizontal="center" wrapText="1"/>
    </xf>
    <xf numFmtId="0" fontId="30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21" fillId="2" borderId="0" xfId="1" applyFont="1" applyFill="1"/>
    <xf numFmtId="0" fontId="12" fillId="2" borderId="6" xfId="1" applyFont="1" applyFill="1" applyBorder="1" applyAlignment="1" applyProtection="1">
      <alignment vertical="center"/>
      <protection locked="0"/>
    </xf>
    <xf numFmtId="0" fontId="12" fillId="2" borderId="2" xfId="1" applyFont="1" applyFill="1" applyBorder="1" applyAlignment="1" applyProtection="1">
      <alignment horizontal="center" vertical="center"/>
      <protection locked="0"/>
    </xf>
    <xf numFmtId="0" fontId="12" fillId="2" borderId="9" xfId="1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 applyProtection="1">
      <alignment vertical="center" wrapText="1"/>
      <protection locked="0"/>
    </xf>
    <xf numFmtId="0" fontId="30" fillId="2" borderId="1" xfId="1" applyFont="1" applyFill="1" applyBorder="1" applyAlignment="1" applyProtection="1">
      <alignment vertical="center" wrapText="1"/>
      <protection locked="0"/>
    </xf>
    <xf numFmtId="0" fontId="34" fillId="2" borderId="0" xfId="0" applyFont="1" applyFill="1" applyAlignment="1" applyProtection="1">
      <alignment wrapText="1"/>
      <protection locked="0"/>
    </xf>
    <xf numFmtId="0" fontId="31" fillId="2" borderId="6" xfId="1" applyFont="1" applyFill="1" applyBorder="1" applyAlignment="1" applyProtection="1">
      <alignment vertical="center" wrapText="1"/>
      <protection locked="0"/>
    </xf>
    <xf numFmtId="0" fontId="31" fillId="2" borderId="2" xfId="1" applyFont="1" applyFill="1" applyBorder="1" applyAlignment="1" applyProtection="1">
      <alignment horizontal="center" vertical="center" wrapText="1"/>
      <protection locked="0"/>
    </xf>
    <xf numFmtId="0" fontId="31" fillId="2" borderId="9" xfId="1" applyFont="1" applyFill="1" applyBorder="1" applyAlignment="1" applyProtection="1">
      <alignment vertical="center" wrapText="1"/>
      <protection locked="0"/>
    </xf>
    <xf numFmtId="0" fontId="31" fillId="2" borderId="0" xfId="1" applyFont="1" applyFill="1" applyBorder="1" applyAlignment="1" applyProtection="1">
      <alignment vertical="center" wrapText="1"/>
      <protection locked="0"/>
    </xf>
    <xf numFmtId="0" fontId="34" fillId="2" borderId="0" xfId="1" applyFont="1" applyFill="1"/>
    <xf numFmtId="0" fontId="34" fillId="2" borderId="0" xfId="0" applyFont="1" applyFill="1"/>
    <xf numFmtId="0" fontId="30" fillId="7" borderId="1" xfId="1" applyFont="1" applyFill="1" applyBorder="1" applyAlignment="1" applyProtection="1">
      <alignment vertical="center" wrapText="1"/>
      <protection locked="0"/>
    </xf>
    <xf numFmtId="0" fontId="30" fillId="2" borderId="1" xfId="1" applyFont="1" applyFill="1" applyBorder="1" applyAlignment="1" applyProtection="1">
      <alignment vertical="center"/>
      <protection locked="0"/>
    </xf>
    <xf numFmtId="0" fontId="30" fillId="2" borderId="1" xfId="4" applyFont="1" applyFill="1" applyBorder="1" applyAlignment="1" applyProtection="1">
      <alignment vertical="center" wrapText="1"/>
      <protection locked="0"/>
    </xf>
    <xf numFmtId="0" fontId="30" fillId="0" borderId="1" xfId="4" applyFont="1" applyBorder="1" applyAlignment="1" applyProtection="1">
      <alignment vertical="center" wrapText="1"/>
      <protection locked="0"/>
    </xf>
    <xf numFmtId="0" fontId="30" fillId="2" borderId="1" xfId="1" applyFont="1" applyFill="1" applyBorder="1" applyAlignment="1" applyProtection="1">
      <alignment horizontal="center" vertical="center"/>
      <protection hidden="1"/>
    </xf>
    <xf numFmtId="0" fontId="30" fillId="2" borderId="1" xfId="3" applyFont="1" applyFill="1" applyBorder="1" applyAlignment="1" applyProtection="1">
      <alignment vertical="center" wrapText="1"/>
      <protection locked="0"/>
    </xf>
    <xf numFmtId="0" fontId="30" fillId="0" borderId="1" xfId="3" applyFont="1" applyBorder="1" applyAlignment="1" applyProtection="1">
      <alignment vertical="center" wrapText="1"/>
      <protection locked="0"/>
    </xf>
    <xf numFmtId="0" fontId="30" fillId="0" borderId="1" xfId="7" applyFont="1" applyBorder="1" applyAlignment="1" applyProtection="1">
      <alignment vertical="center" wrapText="1"/>
      <protection locked="0"/>
    </xf>
    <xf numFmtId="0" fontId="30" fillId="0" borderId="1" xfId="1" applyFont="1" applyFill="1" applyBorder="1" applyAlignment="1" applyProtection="1">
      <alignment vertical="center" wrapText="1"/>
      <protection locked="0"/>
    </xf>
    <xf numFmtId="0" fontId="31" fillId="0" borderId="1" xfId="1" applyFont="1" applyFill="1" applyBorder="1" applyAlignment="1" applyProtection="1">
      <alignment vertical="center" wrapText="1"/>
      <protection locked="0"/>
    </xf>
    <xf numFmtId="0" fontId="30" fillId="2" borderId="1" xfId="0" applyFont="1" applyFill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vertical="center" wrapText="1"/>
      <protection locked="0"/>
    </xf>
    <xf numFmtId="0" fontId="30" fillId="0" borderId="1" xfId="1" applyFont="1" applyBorder="1" applyAlignment="1" applyProtection="1">
      <alignment horizontal="left" vertical="center" wrapText="1"/>
      <protection locked="0"/>
    </xf>
    <xf numFmtId="0" fontId="30" fillId="2" borderId="1" xfId="6" applyFont="1" applyFill="1" applyBorder="1" applyAlignment="1" applyProtection="1">
      <alignment vertical="center" wrapText="1"/>
      <protection locked="0"/>
    </xf>
    <xf numFmtId="0" fontId="30" fillId="0" borderId="1" xfId="6" applyFont="1" applyBorder="1" applyAlignment="1" applyProtection="1">
      <alignment vertical="center" wrapText="1"/>
      <protection locked="0"/>
    </xf>
    <xf numFmtId="0" fontId="31" fillId="2" borderId="1" xfId="6" applyFont="1" applyFill="1" applyBorder="1" applyAlignment="1" applyProtection="1">
      <alignment vertical="center" wrapText="1"/>
      <protection locked="0"/>
    </xf>
    <xf numFmtId="0" fontId="31" fillId="0" borderId="1" xfId="6" applyFont="1" applyBorder="1" applyAlignment="1" applyProtection="1">
      <alignment vertical="center" wrapText="1"/>
      <protection locked="0"/>
    </xf>
    <xf numFmtId="0" fontId="37" fillId="0" borderId="0" xfId="9" applyFont="1"/>
    <xf numFmtId="0" fontId="31" fillId="0" borderId="0" xfId="9" applyFont="1" applyBorder="1" applyAlignment="1" applyProtection="1">
      <alignment vertical="center" wrapText="1"/>
      <protection locked="0"/>
    </xf>
    <xf numFmtId="0" fontId="31" fillId="0" borderId="0" xfId="9" applyFont="1" applyBorder="1" applyAlignment="1" applyProtection="1">
      <alignment horizontal="center" vertical="center" wrapText="1"/>
      <protection locked="0"/>
    </xf>
    <xf numFmtId="0" fontId="38" fillId="0" borderId="0" xfId="9" applyFont="1" applyAlignment="1">
      <alignment horizontal="center" vertical="center" wrapText="1"/>
    </xf>
    <xf numFmtId="0" fontId="38" fillId="0" borderId="0" xfId="9" applyFont="1" applyAlignment="1">
      <alignment horizontal="center" vertical="center"/>
    </xf>
    <xf numFmtId="0" fontId="39" fillId="2" borderId="0" xfId="9" applyFont="1" applyFill="1" applyBorder="1" applyAlignment="1">
      <alignment horizontal="center" vertical="center"/>
    </xf>
    <xf numFmtId="0" fontId="38" fillId="0" borderId="0" xfId="9" applyFont="1" applyAlignment="1">
      <alignment wrapText="1"/>
    </xf>
    <xf numFmtId="0" fontId="40" fillId="0" borderId="0" xfId="9" applyFont="1"/>
    <xf numFmtId="0" fontId="31" fillId="0" borderId="0" xfId="9" quotePrefix="1" applyFont="1" applyBorder="1" applyAlignment="1" applyProtection="1">
      <alignment horizontal="left" vertical="top" wrapText="1"/>
      <protection hidden="1"/>
    </xf>
    <xf numFmtId="0" fontId="31" fillId="0" borderId="0" xfId="9" applyFont="1" applyBorder="1" applyAlignment="1" applyProtection="1">
      <alignment horizontal="left" vertical="top" wrapText="1"/>
      <protection hidden="1"/>
    </xf>
    <xf numFmtId="0" fontId="31" fillId="2" borderId="0" xfId="9" applyFont="1" applyFill="1" applyBorder="1" applyAlignment="1">
      <alignment horizontal="center" vertical="center"/>
    </xf>
    <xf numFmtId="0" fontId="41" fillId="0" borderId="0" xfId="9" applyFont="1" applyAlignment="1">
      <alignment horizontal="center"/>
    </xf>
    <xf numFmtId="0" fontId="31" fillId="0" borderId="0" xfId="9" quotePrefix="1" applyFont="1" applyBorder="1" applyAlignment="1" applyProtection="1">
      <alignment vertical="center"/>
      <protection hidden="1"/>
    </xf>
    <xf numFmtId="0" fontId="31" fillId="2" borderId="0" xfId="9" applyFont="1" applyFill="1" applyAlignment="1">
      <alignment horizontal="left" vertical="center"/>
    </xf>
    <xf numFmtId="0" fontId="31" fillId="2" borderId="0" xfId="9" applyFont="1" applyFill="1" applyAlignment="1">
      <alignment horizontal="left" vertical="center" wrapText="1"/>
    </xf>
    <xf numFmtId="0" fontId="31" fillId="2" borderId="0" xfId="9" applyFont="1" applyFill="1" applyAlignment="1">
      <alignment horizontal="center" vertical="center"/>
    </xf>
    <xf numFmtId="0" fontId="41" fillId="0" borderId="0" xfId="9" applyFont="1" applyAlignment="1">
      <alignment horizontal="center"/>
    </xf>
    <xf numFmtId="0" fontId="31" fillId="2" borderId="0" xfId="9" quotePrefix="1" applyFont="1" applyFill="1" applyAlignment="1">
      <alignment horizontal="left" vertical="center"/>
    </xf>
    <xf numFmtId="0" fontId="38" fillId="0" borderId="0" xfId="9" applyFont="1"/>
    <xf numFmtId="0" fontId="42" fillId="2" borderId="0" xfId="9" applyFont="1" applyFill="1"/>
    <xf numFmtId="0" fontId="42" fillId="2" borderId="0" xfId="9" applyFont="1" applyFill="1" applyAlignment="1">
      <alignment horizontal="left"/>
    </xf>
    <xf numFmtId="0" fontId="42" fillId="2" borderId="0" xfId="9" applyFont="1" applyFill="1" applyAlignment="1">
      <alignment horizontal="left" wrapText="1"/>
    </xf>
    <xf numFmtId="0" fontId="43" fillId="0" borderId="0" xfId="9" applyFont="1" applyAlignment="1">
      <alignment horizontal="center" vertical="center"/>
    </xf>
    <xf numFmtId="0" fontId="30" fillId="2" borderId="0" xfId="9" applyFont="1" applyFill="1" applyAlignment="1">
      <alignment horizontal="center"/>
    </xf>
    <xf numFmtId="0" fontId="31" fillId="0" borderId="0" xfId="9" applyFont="1"/>
    <xf numFmtId="0" fontId="35" fillId="0" borderId="0" xfId="9" applyFont="1"/>
    <xf numFmtId="0" fontId="43" fillId="0" borderId="0" xfId="9" applyFont="1" applyAlignment="1">
      <alignment horizontal="center" vertical="center" wrapText="1"/>
    </xf>
    <xf numFmtId="0" fontId="30" fillId="2" borderId="0" xfId="9" applyFont="1" applyFill="1" applyAlignment="1">
      <alignment horizontal="center" vertical="center"/>
    </xf>
    <xf numFmtId="0" fontId="35" fillId="0" borderId="0" xfId="9" applyFont="1" applyAlignment="1">
      <alignment horizontal="center" vertical="center"/>
    </xf>
    <xf numFmtId="0" fontId="35" fillId="0" borderId="0" xfId="9" quotePrefix="1" applyFont="1"/>
    <xf numFmtId="0" fontId="30" fillId="2" borderId="0" xfId="9" applyFont="1" applyFill="1" applyAlignment="1">
      <alignment horizontal="center" vertical="center"/>
    </xf>
    <xf numFmtId="0" fontId="44" fillId="2" borderId="0" xfId="9" applyFont="1" applyFill="1" applyAlignment="1">
      <alignment horizontal="left" vertical="center"/>
    </xf>
    <xf numFmtId="0" fontId="44" fillId="2" borderId="0" xfId="9" applyFont="1" applyFill="1" applyAlignment="1">
      <alignment horizontal="left" vertical="center" wrapText="1"/>
    </xf>
    <xf numFmtId="0" fontId="45" fillId="2" borderId="0" xfId="9" applyFont="1" applyFill="1" applyAlignment="1">
      <alignment horizontal="center" vertical="center"/>
    </xf>
    <xf numFmtId="0" fontId="45" fillId="2" borderId="0" xfId="9" applyFont="1" applyFill="1" applyAlignment="1">
      <alignment horizontal="center"/>
    </xf>
    <xf numFmtId="0" fontId="40" fillId="2" borderId="0" xfId="9" applyFont="1" applyFill="1"/>
    <xf numFmtId="0" fontId="40" fillId="2" borderId="0" xfId="9" applyFont="1" applyFill="1" applyAlignment="1">
      <alignment wrapText="1"/>
    </xf>
    <xf numFmtId="0" fontId="39" fillId="2" borderId="0" xfId="9" applyFont="1" applyFill="1" applyAlignment="1">
      <alignment horizontal="center" vertical="center"/>
    </xf>
    <xf numFmtId="0" fontId="31" fillId="0" borderId="0" xfId="9" applyFont="1" applyAlignment="1">
      <alignment horizontal="center" vertical="center" wrapText="1"/>
    </xf>
  </cellXfs>
  <cellStyles count="10">
    <cellStyle name="Normal" xfId="0" builtinId="0"/>
    <cellStyle name="Normal 2" xfId="1" xr:uid="{00000000-0005-0000-0000-000031000000}"/>
    <cellStyle name="Normal 2 2" xfId="2" xr:uid="{00000000-0005-0000-0000-000032000000}"/>
    <cellStyle name="Normal 2 2 2" xfId="3" xr:uid="{00000000-0005-0000-0000-000033000000}"/>
    <cellStyle name="Normal 2 2 2 2" xfId="4" xr:uid="{00000000-0005-0000-0000-000034000000}"/>
    <cellStyle name="Normal 2 2 2 2 2" xfId="9" xr:uid="{B4B31348-25B8-49FF-BB73-AF5F255FE527}"/>
    <cellStyle name="Normal 2 3" xfId="5" xr:uid="{00000000-0005-0000-0000-000035000000}"/>
    <cellStyle name="Normal 2 4" xfId="6" xr:uid="{00000000-0005-0000-0000-000036000000}"/>
    <cellStyle name="Normal 3" xfId="7" xr:uid="{00000000-0005-0000-0000-000037000000}"/>
    <cellStyle name="Normal 4" xfId="8" xr:uid="{00000000-0005-0000-0000-000038000000}"/>
  </cellStyles>
  <dxfs count="74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fill>
        <patternFill patternType="solid">
          <bgColor theme="7" tint="0.39933469649342324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218BE"/>
      <color rgb="FFF1FC72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2405064</xdr:colOff>
      <xdr:row>1</xdr:row>
      <xdr:rowOff>76200</xdr:rowOff>
    </xdr:from>
    <xdr:to>
      <xdr:col>4</xdr:col>
      <xdr:colOff>919164</xdr:colOff>
      <xdr:row>1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191252" y="981075"/>
          <a:ext cx="23002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239.382992708335" createdVersion="6" refreshedVersion="6" minRefreshableVersion="3" recordCount="321" xr:uid="{00000000-000A-0000-FFFF-FFFF00000000}">
  <cacheSource type="worksheet">
    <worksheetSource ref="A6:T342" sheet="TUẦN 04-05"/>
  </cacheSource>
  <cacheFields count="20">
    <cacheField name="STT" numFmtId="0">
      <sharedItems containsString="0" containsBlank="1" containsNumber="1" containsInteger="1" minValue="1" maxValue="95"/>
    </cacheField>
    <cacheField name="Lớp" numFmtId="0">
      <sharedItems containsBlank="1" count="170">
        <m/>
        <s v="BTSCOTO K39B _x000a_(Lớp 12A10)"/>
        <s v="BTSCOTO K40B1_x000a_ (Lớp 11A11)"/>
        <s v="BTSCOTO K40B2_x000a_ (Lớp 11A11)"/>
        <s v="BTSCOTO K41B_x000a_ (Lớp 10A8)"/>
        <s v="CGKL CĐ-K12A1 "/>
        <s v="CGKL CĐ-K12A2 "/>
        <s v="CGKL CĐ-K13A1 "/>
        <s v="CGKL CĐ-K13A2"/>
        <s v="CGKL CĐ-K14A1 "/>
        <s v="CGKL K39B (Lớp 12A10)"/>
        <s v="CGKL K40B (Lớp 11A9)"/>
        <s v="CGKL K41B (Lớp 10A9)"/>
        <s v="CN CTM CĐ-K12"/>
        <s v="CN CTM CĐ-K14"/>
        <s v="CNOT CĐ-K12A1"/>
        <s v="CNOT CĐ-K12A2"/>
        <s v="CNOT CĐ-K13A1"/>
        <s v="CNOT CĐ-K13A2"/>
        <s v="CNOT CĐ-K14A1"/>
        <s v="CNOT CĐ-K14A2"/>
        <s v="CNOT CĐ-K14A3"/>
        <s v="CNTT CĐ-K12A1"/>
        <s v="CNTT CĐ-K12A2"/>
        <s v="CNTT CĐ-K13A1"/>
        <s v="CNTT CĐ-K13A2"/>
        <s v="CNTT CĐ-K13A3"/>
        <s v="CNTT CĐ-K14A1"/>
        <s v="CNTT CĐ-K14A2"/>
        <s v="Cơ điện tử CĐ-K12A1"/>
        <s v="Cơ điện tử CĐ-K12A2"/>
        <s v="Cơ điện tử CĐ-K13A1"/>
        <s v="Cơ điện tử CĐ-K13A2"/>
        <s v="Cơ điện tử CĐ-K14A1, K14A2"/>
        <s v="ĐCN CĐ-K12A1"/>
        <s v="ĐCN CĐ-K12A2"/>
        <s v="ĐCN CĐ-K12A3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2A1"/>
        <s v="ĐTCN CĐ-K12A2"/>
        <s v="ĐTCN CĐ-K12A3"/>
        <s v="ĐTCN CĐ-K12A4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2"/>
        <s v="KTDN CĐ-K13"/>
        <s v="KTDN CĐ-K14"/>
        <s v="TĐH CN CĐ-K12A1"/>
        <s v="TĐH CN CĐ-K12A2"/>
        <s v="TĐH CN CĐ-K13A1"/>
        <s v="TĐH CN CĐ-K13A2"/>
        <s v="TĐH CN CĐ-K13A3"/>
        <s v="TĐHCN CĐ-K14A1"/>
        <s v="TĐHCN CĐ-K14A2"/>
        <s v="TĐHCN CĐ-K14A3"/>
        <s v="TĐHCN CĐ-K14A4"/>
        <s v="TĐHCN CĐ-K14A5"/>
        <s v="TMĐT CĐ-K12"/>
        <s v="TMĐT CĐ-K13A1"/>
        <s v="TMĐT CĐ-K13A2"/>
        <s v="TMĐT CĐ-K14A1, K14A2"/>
        <s v="ĐCN LT22-K4"/>
        <s v="ĐTCN LT22-K4"/>
        <s v="CGKL K41B" u="1"/>
        <s v="CGKL K40B (Lớp 10A9)" u="1"/>
        <s v="Nơi nhận:" u="1"/>
        <s v="HÀN K41B" u="1"/>
        <s v="KTCBMA K38B " u="1"/>
        <s v="- Ký hiệu phòng học: Tên phòng - Ca học. Ví dụ: 102-S: Phòng 102 - Ca sáng; 102: Phòng 102 - Cả ngày; 102-C: Phòng 102 - Ca chiều)" u="1"/>
        <s v="TMĐT CĐ-K14" u="1"/>
        <s v="KTCBMA K40B1 (Lớp 10A10)" u="1"/>
        <s v="KTCBMA K40B2 (Lớp 10A10)" u="1"/>
        <s v="ĐCN K38B2 " u="1"/>
        <s v="CGKL K41B (Lớp 10)" u="1"/>
        <s v="ĐTCN K41B" u="1"/>
        <s v="ĐCN K38B1 " u="1"/>
        <s v="BTSCOTO K38B_x000a_(Lớp 12A9)" u="1"/>
        <s v="CGKL K39B (Lớp 11A10)" u="1"/>
        <s v="KTCBMA K41B (Lớp 10)" u="1"/>
        <s v="ĐTCN K40B1 (Lớp 10A7)" u="1"/>
        <s v="ĐTCN K40B2 (Lớp 10A7)" u="1"/>
        <s v="ĐTCN K39B1 (Lớp 11A7)" u="1"/>
        <s v="BTSCOTO K39B (Lớp 12A10)" u="1"/>
        <s v="ĐTCN K38B2 (Lớp 12A7)" u="1"/>
        <s v="ĐTCN K38B2 " u="1"/>
        <s v="- Website, Fanpage;" u="1"/>
        <s v="- Giờ học: MH: Sáng (S) từ 7h15ph; Chiều (C) từ 12h30ph  - MĐ: Sáng (S) từ 7h00ph; Chiều (C) từ 12h15ph _x000a_" u="1"/>
        <s v="CGKL CĐ-K14A2 " u="1"/>
        <s v="BTSCOTO K40B1 _x000a_(Lớp 11A11)" u="1"/>
        <s v="BTSCOTO K40B2 _x000a_(Lớp 11A11)" u="1"/>
        <s v="BTSCOTO K40B1 (Lớp 11A11)" u="1"/>
        <s v="BTSCOTO K40B2 (Lớp 11A11)" u="1"/>
        <s v="ĐTCN K41B (Lớp 10)" u="1"/>
        <s v="KTCBMA K41B" u="1"/>
        <s v="BTSCOTO K41B _x000a_(Lớp 10A8)" u="1"/>
        <s v="BTSCOTO K38B" u="1"/>
        <s v="Hàn K40B (Lớp 10A9)" u="1"/>
        <s v="CGKL K38B" u="1"/>
        <s v="BTSCOTO K39B (Lớp 11A10)" u="1"/>
        <s v="BTSCOTO K40B1 (Lớp 10A11)" u="1"/>
        <s v="BTSCOTO K40B2 (Lớp 10A11)" u="1"/>
        <s v="KTCBMA K38B (Lớp 12A9)" u="1"/>
        <s v="KTCBMA K39B (Lớp 11A8)" u="1"/>
        <s v="KTCBMA K38T" u="1"/>
        <s v="ĐCN K38B1 (Lớp 12A7)" u="1"/>
        <s v="BTSCOTO K41B" u="1"/>
        <s v="- Đối với môn MH 03 (GDTC): Ca Sáng (S) từ 7h15ph, Ca Chiều (C) từ 13h30ph" u="1"/>
        <s v="ĐCN K38B2 (Lớp 12A8)" u="1"/>
        <s v="ĐTCN CĐ-K14A1 (CHUẨN  ĐỨC)" u="1"/>
        <s v="BTSCOTO K41B (Lớp 10A8)" u="1"/>
        <s v="ĐCN K41B (Lớp 10)" u="1"/>
        <s v="BTSCOTO K41B (Lớp 10)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CGKL CĐ-K12A1 (Chuẩn Đức)" u="1"/>
        <s v="CGKL CĐ-K12A2 (Chuẩn Đức)" u="1"/>
        <s v="CGKL CĐ-K13A1 (Chuẩn Đức)" u="1"/>
        <s v="CGKL CĐ-K14A1 (Chuẩn Đức)" u="1"/>
        <s v="ĐCN K40B1 (Lớp 10A8)" u="1"/>
        <s v="ĐCN K40B2 (Lớp 10A8)" u="1"/>
        <s v="ĐCN K39B1 (Lớp 11A9)" u="1"/>
        <s v="ĐCN K39B2 (Lớp 11A9)" u="1"/>
        <s v="- Các phòng, khoa liên quan;" u="1"/>
        <s v="ĐTCN K38B1 " u="1"/>
        <s v="        - Phòng, Khoa." u="1"/>
        <s v="HÀN K41B (Lớp 10)" u="1"/>
        <s v="- Lưu: ĐT." u="1"/>
        <s v="- BGH;" u="1"/>
        <s v="CGKL K38B (Lớp 12A9)" u="1"/>
        <s v="        - Ban giám hiệu;" u="1"/>
        <s v="Cơ điện tử CĐ-K14" u="1"/>
        <s v="ĐTCN CĐ-K13A1 (Chuẩn Đức)" u="1"/>
        <s v="- Đối với môn MH 03 (GDTC): Ca Sáng (S) từ 7h00ph, Ca Chiều (C) từ 14h00ph" u="1"/>
        <s v="- Đối với môn MH 03 (GDTC): Ca Sáng (S) từ 7h15ph, Ca Chiều (C) từ 14h00ph" u="1"/>
        <s v="ĐCN K41B" u="1"/>
        <s v="Hàn K38G1,2" u="1"/>
        <s v="ĐTCN K39B2 (Lớp 11A8)" u="1"/>
        <s v="ĐTCN K38B1 (Lớp 12A8)" u="1"/>
      </sharedItems>
    </cacheField>
    <cacheField name="Giảng viên" numFmtId="0">
      <sharedItems containsBlank="1" count="92">
        <m/>
        <s v="GVGB"/>
        <s v="T/V.Hạnh"/>
        <s v="C/Phương"/>
        <s v="T/Long"/>
        <s v="T/Phúc"/>
        <s v="T/Tiến"/>
        <s v="T/Lương"/>
        <s v="T/Hải"/>
        <s v="T/Thiết"/>
        <s v="T/Ba"/>
        <s v="T/Hoàn"/>
        <s v="T/Hà"/>
        <s v="T/Đức"/>
        <s v="C/Hoa"/>
        <s v="K.CNCK"/>
        <s v="T/V.Hưng"/>
        <s v="T/Sinh"/>
        <s v="T/Đ.Dũng"/>
        <s v="C/Ninh"/>
        <s v="T/X.Cường"/>
        <s v="T/Tấn"/>
        <s v="T/Hoàng"/>
        <s v="T/H.Thiết"/>
        <s v="T/Toàn"/>
        <s v="T/Hiệp"/>
        <s v="K.CNOT"/>
        <s v="T/Tùng"/>
        <s v="T/Hùng"/>
        <s v="C/Tâm"/>
        <s v="T/Hiệu"/>
        <s v="K.KH-KT-CNTT"/>
        <s v="C/H.Vân"/>
        <s v="C/Xuân"/>
        <s v="T/V.Anh"/>
        <s v="T/Thực"/>
        <s v="K.Điện"/>
        <s v="T/Hậu"/>
        <s v="C/Thu 87"/>
        <s v="T/Phượng"/>
        <s v="T/Dũng"/>
        <s v="C/Thúy"/>
        <s v="C/Hằng"/>
        <s v="T/Vui"/>
        <s v="T/Minh"/>
        <s v="T/Hạnh"/>
        <s v="T/Bắc"/>
        <s v="C/Thương"/>
        <s v="C/H.Thanh"/>
        <s v="C/Vân"/>
        <s v="C/Quyên"/>
        <s v="T/Nhung"/>
        <s v="T/D.Hưng"/>
        <s v="T/M.Hùng"/>
        <s v="C/L.Hiền"/>
        <s v="T/Quang"/>
        <s v="C/Lợi"/>
        <s v="T/Khoa"/>
        <s v="C/Hồng"/>
        <s v="C/Hân"/>
        <s v="C/Nga"/>
        <s v="C/Sử"/>
        <s v="T/Thắng"/>
        <s v="T/Đoàn"/>
        <s v="C/Hiền"/>
        <s v="T/Diễn"/>
        <s v="T/Sơn"/>
        <s v="T/Phước"/>
        <s v="K.SP"/>
        <s v="C/P.Nga"/>
        <s v="C/H.Nga"/>
        <s v="C/Thùy"/>
        <s v="C/Hường"/>
        <s v="C/Trang"/>
        <s v="T/Nghĩa"/>
        <s v="T/Trung"/>
        <s v="T/Đ.Anh"/>
        <s v="T/Thắng " u="1"/>
        <s v="C/P.Phương" u="1"/>
        <s v="T/….." u="1"/>
        <s v="T/Nghiêm" u="1"/>
        <s v="C/H.Nhung" u="1"/>
        <s v="K.CK" u="1"/>
        <s v="L.Hiền" u="1"/>
        <s v="T/V.Thực" u="1"/>
        <s v="TT Huấn luyện GDQP" u="1"/>
        <s v="K/Điện" u="1"/>
        <s v="K.CNOT " u="1"/>
        <s v="Học tại DN" u="1"/>
        <s v="K.CB" u="1"/>
        <s v="C/Tích" u="1"/>
        <s v="C/Thu 86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3-11-13T00:00:00" maxDate="1900-01-08T17:55:04"/>
    </cacheField>
    <cacheField name="Thứ 3" numFmtId="0">
      <sharedItems containsDate="1" containsBlank="1" containsMixedTypes="1" minDate="2023-11-14T00:00:00" maxDate="1900-01-08T17:55:04"/>
    </cacheField>
    <cacheField name="Thứ 4" numFmtId="0">
      <sharedItems containsDate="1" containsBlank="1" containsMixedTypes="1" minDate="2023-11-15T00:00:00" maxDate="1900-01-02T17:56:04"/>
    </cacheField>
    <cacheField name="Thứ 5" numFmtId="0">
      <sharedItems containsDate="1" containsBlank="1" containsMixedTypes="1" minDate="2023-11-16T00:00:00" maxDate="1900-01-02T17:56:04"/>
    </cacheField>
    <cacheField name="Thứ 6" numFmtId="0">
      <sharedItems containsDate="1" containsBlank="1" containsMixedTypes="1" minDate="2023-11-17T00:00:00" maxDate="2023-11-18T00:00:00"/>
    </cacheField>
    <cacheField name="Thứ 7" numFmtId="0">
      <sharedItems containsDate="1" containsBlank="1" containsMixedTypes="1" minDate="2023-11-18T00:00:00" maxDate="2023-11-19T00:00:00"/>
    </cacheField>
    <cacheField name="CN" numFmtId="0">
      <sharedItems containsNonDate="0" containsDate="1" containsString="0" containsBlank="1" minDate="2023-11-19T00:00:00" maxDate="2023-11-20T00:00:00"/>
    </cacheField>
    <cacheField name="Thứ 22" numFmtId="0">
      <sharedItems containsDate="1" containsBlank="1" containsMixedTypes="1" minDate="2023-11-20T00:00:00" maxDate="2023-11-21T00:00:00"/>
    </cacheField>
    <cacheField name="Thứ 32" numFmtId="0">
      <sharedItems containsDate="1" containsBlank="1" containsMixedTypes="1" minDate="2023-11-21T00:00:00" maxDate="1900-01-08T17:55:04"/>
    </cacheField>
    <cacheField name="Thứ 42" numFmtId="0">
      <sharedItems containsDate="1" containsBlank="1" containsMixedTypes="1" minDate="2023-11-22T00:00:00" maxDate="1900-01-02T17:56:04"/>
    </cacheField>
    <cacheField name="Thứ 52" numFmtId="0">
      <sharedItems containsDate="1" containsBlank="1" containsMixedTypes="1" minDate="2023-11-23T00:00:00" maxDate="1900-01-02T17:56:04"/>
    </cacheField>
    <cacheField name="Thứ 62" numFmtId="0">
      <sharedItems containsDate="1" containsBlank="1" containsMixedTypes="1" minDate="2023-11-24T00:00:00" maxDate="2023-11-25T00:00:00"/>
    </cacheField>
    <cacheField name="Thứ 72" numFmtId="0">
      <sharedItems containsDate="1" containsBlank="1" containsMixedTypes="1" minDate="2023-11-25T00:00:00" maxDate="2023-11-26T00:00:00"/>
    </cacheField>
    <cacheField name="CN2" numFmtId="0">
      <sharedItems containsNonDate="0" containsDate="1" containsString="0" containsBlank="1" minDate="2023-11-26T00:00:00" maxDate="2023-11-2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1">
  <r>
    <m/>
    <x v="0"/>
    <x v="0"/>
    <s v="MĐ"/>
    <m/>
    <m/>
    <d v="2023-11-13T00:00:00"/>
    <d v="2023-11-14T00:00:00"/>
    <d v="2023-11-15T00:00:00"/>
    <d v="2023-11-16T00:00:00"/>
    <d v="2023-11-17T00:00:00"/>
    <d v="2023-11-18T00:00:00"/>
    <d v="2023-11-19T00:00:00"/>
    <d v="2023-11-20T00:00:00"/>
    <d v="2023-11-21T00:00:00"/>
    <d v="2023-11-22T00:00:00"/>
    <d v="2023-11-23T00:00:00"/>
    <d v="2023-11-24T00:00:00"/>
    <d v="2023-11-25T00:00:00"/>
    <d v="2023-11-26T00:00:00"/>
  </r>
  <r>
    <n v="1"/>
    <x v="1"/>
    <x v="1"/>
    <s v="Văn hóa"/>
    <m/>
    <m/>
    <m/>
    <m/>
    <n v="308"/>
    <n v="308"/>
    <m/>
    <m/>
    <m/>
    <m/>
    <m/>
    <n v="308"/>
    <n v="308"/>
    <m/>
    <m/>
    <m/>
  </r>
  <r>
    <n v="1"/>
    <x v="1"/>
    <x v="2"/>
    <s v="MĐ 27"/>
    <s v="Thực tập tốt nghiệp"/>
    <n v="8"/>
    <s v="TTTN"/>
    <s v="TTTN"/>
    <m/>
    <m/>
    <s v="TTTN"/>
    <m/>
    <m/>
    <m/>
    <s v="TTTN"/>
    <m/>
    <m/>
    <s v="TTTN"/>
    <m/>
    <m/>
  </r>
  <r>
    <n v="2"/>
    <x v="2"/>
    <x v="1"/>
    <s v="Văn hóa"/>
    <m/>
    <m/>
    <n v="208"/>
    <n v="208"/>
    <m/>
    <m/>
    <m/>
    <m/>
    <m/>
    <m/>
    <n v="208"/>
    <m/>
    <m/>
    <m/>
    <m/>
    <m/>
  </r>
  <r>
    <n v="2"/>
    <x v="2"/>
    <x v="3"/>
    <s v="MH 02"/>
    <s v="Thi kết thúc môn"/>
    <n v="2"/>
    <m/>
    <m/>
    <m/>
    <m/>
    <m/>
    <m/>
    <m/>
    <m/>
    <m/>
    <m/>
    <s v="105-C"/>
    <m/>
    <m/>
    <m/>
  </r>
  <r>
    <n v="2"/>
    <x v="2"/>
    <x v="4"/>
    <s v="MĐ 16"/>
    <s v="Bảo trì và sửa chữa cơ cấu trục khuỷu - thanh truyền và bộ phận cố định của động cơ "/>
    <n v="8"/>
    <m/>
    <m/>
    <m/>
    <s v="X/OTO _x000a_(T2.2-D) - S"/>
    <s v="X/OTO _x000a_(T2.2-D) - S"/>
    <m/>
    <m/>
    <m/>
    <m/>
    <s v="X/OTO _x000a_(T2.2-D) - S"/>
    <m/>
    <s v="X/OTO _x000a_(T2.2-D) - S"/>
    <m/>
    <m/>
  </r>
  <r>
    <n v="3"/>
    <x v="3"/>
    <x v="1"/>
    <s v="Văn hóa"/>
    <m/>
    <m/>
    <n v="208"/>
    <n v="208"/>
    <m/>
    <m/>
    <m/>
    <m/>
    <m/>
    <m/>
    <n v="208"/>
    <m/>
    <m/>
    <m/>
    <m/>
    <m/>
  </r>
  <r>
    <n v="3"/>
    <x v="3"/>
    <x v="5"/>
    <s v="MĐ 13"/>
    <s v="Gia công chi tiết và cụm chi tiết bằng dụng cụ cầm tay"/>
    <n v="8"/>
    <m/>
    <m/>
    <s v="X/ĐC (ODA) - S"/>
    <m/>
    <s v="X/ĐC (ODA) - S"/>
    <m/>
    <m/>
    <m/>
    <m/>
    <s v="X/ĐC (ODA) - S"/>
    <m/>
    <s v="X/ĐC (ODA) - S"/>
    <m/>
    <m/>
  </r>
  <r>
    <n v="3"/>
    <x v="3"/>
    <x v="6"/>
    <s v="MĐ 18"/>
    <s v="Bảo trì và sửa chữa hệ thống bôi trơn làm mát"/>
    <n v="8"/>
    <m/>
    <m/>
    <m/>
    <m/>
    <m/>
    <m/>
    <m/>
    <m/>
    <m/>
    <m/>
    <m/>
    <m/>
    <m/>
    <m/>
  </r>
  <r>
    <n v="3"/>
    <x v="3"/>
    <x v="3"/>
    <s v="MH 02"/>
    <s v="Thi kết thúc môn"/>
    <s v="Từ 13h30 - 14h30"/>
    <m/>
    <m/>
    <m/>
    <s v="103-C"/>
    <m/>
    <m/>
    <m/>
    <m/>
    <m/>
    <m/>
    <m/>
    <m/>
    <m/>
    <m/>
  </r>
  <r>
    <n v="3"/>
    <x v="3"/>
    <x v="7"/>
    <s v="MH 05"/>
    <s v="Tin học"/>
    <n v="5"/>
    <m/>
    <m/>
    <m/>
    <m/>
    <m/>
    <m/>
    <m/>
    <m/>
    <m/>
    <m/>
    <s v="204-C"/>
    <m/>
    <m/>
    <m/>
  </r>
  <r>
    <n v="4"/>
    <x v="4"/>
    <x v="1"/>
    <s v="Văn hóa"/>
    <m/>
    <m/>
    <m/>
    <n v="105"/>
    <n v="105"/>
    <m/>
    <m/>
    <m/>
    <m/>
    <m/>
    <n v="105"/>
    <n v="105"/>
    <m/>
    <m/>
    <m/>
    <m/>
  </r>
  <r>
    <n v="4"/>
    <x v="4"/>
    <x v="5"/>
    <s v="MH 07"/>
    <s v="Kỹ thuật điện"/>
    <n v="5"/>
    <s v="X/ĐC (ODA) - S"/>
    <m/>
    <m/>
    <s v="X/ĐC (ODA) - S"/>
    <m/>
    <m/>
    <m/>
    <m/>
    <m/>
    <m/>
    <s v="X/ĐC (ODA) - S"/>
    <m/>
    <m/>
    <m/>
  </r>
  <r>
    <n v="4"/>
    <x v="4"/>
    <x v="8"/>
    <s v="MH 06"/>
    <s v="Tiếng Anh"/>
    <n v="5"/>
    <m/>
    <m/>
    <m/>
    <m/>
    <s v="308-S"/>
    <m/>
    <m/>
    <m/>
    <m/>
    <m/>
    <m/>
    <s v="308-S"/>
    <m/>
    <m/>
  </r>
  <r>
    <n v="5"/>
    <x v="5"/>
    <x v="9"/>
    <s v="MD08 "/>
    <s v="Cắt gọt kim loại CNC 3: Chế tạo đồng bộ các chi tiết và cụm chi tiết bằng máy phay CNC 3 trục"/>
    <n v="8"/>
    <s v="X/CNC (ODA) - C"/>
    <s v="X/CNC (ODA) - C"/>
    <s v="X/CNC (ODA) - C"/>
    <s v="X/CNC (ODA) - C"/>
    <s v="X/CNC (ODA) - C"/>
    <m/>
    <m/>
    <m/>
    <s v="X/CNC (ODA) - C"/>
    <s v="X/CNC (ODA) - C"/>
    <s v="X/CNC (ODA) - C"/>
    <s v="X/CNC (ODA) - C"/>
    <m/>
    <m/>
  </r>
  <r>
    <n v="6"/>
    <x v="6"/>
    <x v="10"/>
    <s v="MD08"/>
    <s v="Cắt gọt kim loại CNC 3: Chế tạo đồng bộ các chi tiết và cụm chi tiết bằng máy phay CNC 3 trục"/>
    <n v="8"/>
    <s v="X/CNC (ODA) - S"/>
    <s v="X/CNC (ODA) - S"/>
    <s v="X/CNC (ODA) - S"/>
    <s v="X/CNC (ODA) - S"/>
    <s v="X/CNC (ODA) - S"/>
    <m/>
    <m/>
    <m/>
    <s v="X/CNC (ODA) - S"/>
    <s v="X/CNC (ODA) - S"/>
    <s v="X/CNC (ODA) - S"/>
    <s v="X/CNC (ODA) - S"/>
    <m/>
    <m/>
  </r>
  <r>
    <n v="7"/>
    <x v="7"/>
    <x v="11"/>
    <s v="MĐ 05"/>
    <s v="Cắt gọt kim loại CNC 1- Lập trình, điều khiển và bảo dưỡng các máy công cụ CNC"/>
    <n v="8"/>
    <s v="P.LT (ODA) - S"/>
    <m/>
    <s v="P.LT (ODA) - S"/>
    <m/>
    <s v="P.LT (ODA) - S"/>
    <m/>
    <m/>
    <m/>
    <s v="P.LT (ODA) - S"/>
    <s v="P.LT (ODA) - S"/>
    <s v="P.LT (ODA) - S"/>
    <m/>
    <m/>
    <m/>
  </r>
  <r>
    <n v="7"/>
    <x v="7"/>
    <x v="12"/>
    <s v="MH 03"/>
    <s v="GDTC"/>
    <n v="2"/>
    <m/>
    <m/>
    <m/>
    <s v="TTVH-S"/>
    <m/>
    <m/>
    <m/>
    <m/>
    <m/>
    <m/>
    <m/>
    <m/>
    <m/>
    <m/>
  </r>
  <r>
    <n v="7"/>
    <x v="7"/>
    <x v="13"/>
    <s v="MH 03"/>
    <s v="Thi kết thúc môn"/>
    <s v="Từ 7h30 - 9h00"/>
    <m/>
    <m/>
    <m/>
    <m/>
    <m/>
    <m/>
    <m/>
    <m/>
    <m/>
    <m/>
    <m/>
    <s v="TTVH-S"/>
    <m/>
    <m/>
  </r>
  <r>
    <n v="7"/>
    <x v="7"/>
    <x v="12"/>
    <s v="MH 03"/>
    <s v="Thi kết thúc môn"/>
    <s v="Từ 7h30 - 9h00"/>
    <m/>
    <m/>
    <m/>
    <m/>
    <m/>
    <m/>
    <m/>
    <m/>
    <m/>
    <m/>
    <m/>
    <s v="TTVH-S"/>
    <m/>
    <m/>
  </r>
  <r>
    <n v="7"/>
    <x v="7"/>
    <x v="14"/>
    <s v="MH 06"/>
    <s v="Tiếng Anh"/>
    <n v="5"/>
    <m/>
    <s v="307-S"/>
    <m/>
    <m/>
    <m/>
    <m/>
    <m/>
    <m/>
    <m/>
    <m/>
    <m/>
    <m/>
    <m/>
    <m/>
  </r>
  <r>
    <n v="8"/>
    <x v="8"/>
    <x v="15"/>
    <s v="MĐ 31"/>
    <s v="Thực tập tốt nghiệp"/>
    <m/>
    <m/>
    <m/>
    <m/>
    <m/>
    <m/>
    <m/>
    <m/>
    <m/>
    <m/>
    <m/>
    <m/>
    <m/>
    <m/>
    <m/>
  </r>
  <r>
    <n v="9"/>
    <x v="9"/>
    <x v="16"/>
    <s v="MĐ 01"/>
    <s v="Chế tạo các chi tiết, cụm chi tiết bằng dụng cụ cầm tay và bằng máy"/>
    <n v="8"/>
    <m/>
    <s v="X/Nguội (D) - S"/>
    <m/>
    <m/>
    <s v="X/Nguội (D) - S"/>
    <m/>
    <m/>
    <m/>
    <m/>
    <s v="X/Nguội (D) - S"/>
    <s v="X/Nguội (D) - S"/>
    <s v="X/Nguội (D) - S"/>
    <m/>
    <m/>
  </r>
  <r>
    <n v="9"/>
    <x v="9"/>
    <x v="17"/>
    <s v="MH 03"/>
    <s v="GDTC"/>
    <n v="4"/>
    <s v="TTVH-S"/>
    <m/>
    <m/>
    <m/>
    <m/>
    <m/>
    <m/>
    <m/>
    <s v="TTVH-S"/>
    <m/>
    <m/>
    <m/>
    <m/>
    <m/>
  </r>
  <r>
    <n v="11"/>
    <x v="10"/>
    <x v="1"/>
    <s v="Văn hóa"/>
    <m/>
    <m/>
    <m/>
    <m/>
    <n v="308"/>
    <n v="308"/>
    <m/>
    <m/>
    <m/>
    <m/>
    <m/>
    <n v="308"/>
    <n v="308"/>
    <m/>
    <m/>
    <m/>
  </r>
  <r>
    <n v="11"/>
    <x v="10"/>
    <x v="18"/>
    <s v="MĐ 31"/>
    <s v="Tiện lệch tâm, tiện định hình"/>
    <n v="8"/>
    <s v="X/CGKL (D) - S"/>
    <s v="X/CGKL (D) - S"/>
    <m/>
    <m/>
    <s v="X/CGKL (D) - S"/>
    <m/>
    <m/>
    <m/>
    <s v="X/CGKL (D) - S"/>
    <m/>
    <m/>
    <s v="X/CGKL (D) - S"/>
    <m/>
    <m/>
  </r>
  <r>
    <n v="12"/>
    <x v="11"/>
    <x v="1"/>
    <s v="Văn hóa"/>
    <m/>
    <m/>
    <n v="206"/>
    <n v="206"/>
    <m/>
    <m/>
    <m/>
    <m/>
    <m/>
    <m/>
    <n v="206"/>
    <m/>
    <m/>
    <m/>
    <m/>
    <m/>
  </r>
  <r>
    <n v="12"/>
    <x v="11"/>
    <x v="19"/>
    <s v="MH06"/>
    <s v="Tiếng Anh"/>
    <n v="5"/>
    <m/>
    <m/>
    <m/>
    <m/>
    <s v="103-C"/>
    <m/>
    <m/>
    <m/>
    <m/>
    <m/>
    <m/>
    <s v="103-C"/>
    <m/>
    <m/>
  </r>
  <r>
    <n v="12"/>
    <x v="11"/>
    <x v="18"/>
    <s v="MĐ 16"/>
    <s v="Phay mặt phẳng"/>
    <n v="8"/>
    <m/>
    <m/>
    <s v="X/PHAY (ODA) - S"/>
    <s v="X/PHAY (ODA) - S"/>
    <m/>
    <m/>
    <m/>
    <m/>
    <m/>
    <s v="X/PHAY (ODA) - S"/>
    <s v="X/PHAY (ODA) - S"/>
    <m/>
    <m/>
    <m/>
  </r>
  <r>
    <n v="13"/>
    <x v="12"/>
    <x v="1"/>
    <s v="Văn hóa"/>
    <m/>
    <m/>
    <m/>
    <n v="106"/>
    <n v="106"/>
    <m/>
    <m/>
    <m/>
    <m/>
    <m/>
    <n v="106"/>
    <n v="106"/>
    <m/>
    <m/>
    <m/>
    <m/>
  </r>
  <r>
    <n v="13"/>
    <x v="12"/>
    <x v="13"/>
    <s v="MH 03"/>
    <s v="GDTC"/>
    <n v="4"/>
    <s v="Sân (D) - C"/>
    <m/>
    <m/>
    <m/>
    <m/>
    <m/>
    <m/>
    <m/>
    <m/>
    <m/>
    <s v="Sân (D) - C"/>
    <m/>
    <m/>
    <m/>
  </r>
  <r>
    <n v="13"/>
    <x v="12"/>
    <x v="20"/>
    <s v="MH 09"/>
    <s v="Dung sai - Đo lường kỹ thuật"/>
    <n v="5"/>
    <m/>
    <m/>
    <m/>
    <s v="306-C"/>
    <s v="306-C"/>
    <m/>
    <m/>
    <m/>
    <m/>
    <m/>
    <m/>
    <s v="306-C"/>
    <m/>
    <m/>
  </r>
  <r>
    <n v="14"/>
    <x v="13"/>
    <x v="21"/>
    <s v="MĐ 33"/>
    <s v="Gia công phay CNC"/>
    <n v="8"/>
    <s v="P.TKCK (ODA) - S"/>
    <s v="P.TKCK (ODA) - S"/>
    <m/>
    <m/>
    <m/>
    <m/>
    <m/>
    <m/>
    <m/>
    <m/>
    <m/>
    <m/>
    <m/>
    <m/>
  </r>
  <r>
    <n v="14"/>
    <x v="13"/>
    <x v="21"/>
    <s v="MĐ 33"/>
    <s v="Thi kết thúc môn"/>
    <n v="4"/>
    <m/>
    <m/>
    <s v="P.TKCK (ODA) - S"/>
    <m/>
    <m/>
    <m/>
    <m/>
    <m/>
    <m/>
    <m/>
    <m/>
    <m/>
    <m/>
    <m/>
  </r>
  <r>
    <n v="14"/>
    <x v="13"/>
    <x v="15"/>
    <s v="MĐ 36"/>
    <s v="Khóa luận tốt nghiệp"/>
    <m/>
    <m/>
    <m/>
    <m/>
    <s v="KLTN"/>
    <s v="KLTN"/>
    <m/>
    <m/>
    <m/>
    <s v="KLTN"/>
    <s v="KLTN"/>
    <s v="KLTN"/>
    <s v="KLTN"/>
    <m/>
    <m/>
  </r>
  <r>
    <n v="15"/>
    <x v="14"/>
    <x v="13"/>
    <s v="MH 03"/>
    <s v="GDTC"/>
    <n v="4"/>
    <m/>
    <m/>
    <m/>
    <s v="Sân (D) - S"/>
    <m/>
    <m/>
    <m/>
    <m/>
    <m/>
    <m/>
    <m/>
    <m/>
    <m/>
    <m/>
  </r>
  <r>
    <n v="15"/>
    <x v="14"/>
    <x v="13"/>
    <s v="MH 03"/>
    <s v="Thi kết thúc môn"/>
    <s v="Từ 7h30 - 9h00"/>
    <m/>
    <m/>
    <m/>
    <m/>
    <m/>
    <m/>
    <m/>
    <m/>
    <m/>
    <m/>
    <s v="Sân (D) - S"/>
    <m/>
    <m/>
    <m/>
  </r>
  <r>
    <n v="15"/>
    <x v="14"/>
    <x v="12"/>
    <s v="MH 03"/>
    <s v="Thi kết thúc môn"/>
    <s v="Từ 7h30 - 9h00"/>
    <m/>
    <m/>
    <m/>
    <m/>
    <m/>
    <m/>
    <m/>
    <m/>
    <m/>
    <m/>
    <s v="Sân (D) - S"/>
    <m/>
    <m/>
    <m/>
  </r>
  <r>
    <n v="15"/>
    <x v="14"/>
    <x v="22"/>
    <s v="MH 08"/>
    <s v="Thi kết thúc môn"/>
    <n v="2"/>
    <m/>
    <m/>
    <m/>
    <m/>
    <s v="X/HÀN (D) - S"/>
    <m/>
    <m/>
    <m/>
    <m/>
    <m/>
    <m/>
    <m/>
    <m/>
    <m/>
  </r>
  <r>
    <n v="15"/>
    <x v="14"/>
    <x v="23"/>
    <s v="MH 09"/>
    <s v="Dung sai - Đo lường kỹ thuật"/>
    <n v="5"/>
    <m/>
    <m/>
    <s v="X/CĐT (D) - S"/>
    <m/>
    <m/>
    <m/>
    <m/>
    <m/>
    <m/>
    <m/>
    <m/>
    <s v="104-S"/>
    <m/>
    <m/>
  </r>
  <r>
    <n v="15"/>
    <x v="14"/>
    <x v="24"/>
    <s v="MĐ 14"/>
    <s v="Điện cơ bản"/>
    <m/>
    <s v="X/CĐT 1 (ODA) - S"/>
    <s v="X/CĐT 1 (ODA) - S"/>
    <m/>
    <m/>
    <m/>
    <m/>
    <m/>
    <m/>
    <s v="X/CĐT 1 (ODA) - S"/>
    <s v="X/CĐT 1 (ODA) - S"/>
    <m/>
    <m/>
    <m/>
    <m/>
  </r>
  <r>
    <n v="16"/>
    <x v="15"/>
    <x v="25"/>
    <s v="MĐ 31"/>
    <s v="Bài tập nâng cao bảo dưỡng và sửa chữa ô tô"/>
    <n v="8"/>
    <s v="X/OTO _x000a_(T2.2-D)-S"/>
    <s v="X/OTO _x000a_(T2.2-D)-S"/>
    <s v="X/OTO _x000a_(T2.2-D)-S"/>
    <s v="X/OTO _x000a_(T2.2-D)-S"/>
    <s v="X/OTO _x000a_(T2.2-D)-S"/>
    <m/>
    <m/>
    <m/>
    <m/>
    <m/>
    <m/>
    <m/>
    <m/>
    <m/>
  </r>
  <r>
    <n v="16"/>
    <x v="15"/>
    <x v="25"/>
    <s v="MĐ 31"/>
    <s v="Thi kết thúc môn"/>
    <n v="8"/>
    <m/>
    <m/>
    <m/>
    <m/>
    <m/>
    <m/>
    <m/>
    <m/>
    <s v="X/OTO _x000a_(T2.2-D)-S"/>
    <m/>
    <m/>
    <m/>
    <m/>
    <m/>
  </r>
  <r>
    <n v="16"/>
    <x v="15"/>
    <x v="26"/>
    <s v="MĐ 37"/>
    <s v="Đồ án tốt nghiệp"/>
    <m/>
    <m/>
    <m/>
    <m/>
    <m/>
    <m/>
    <m/>
    <m/>
    <m/>
    <m/>
    <s v="ĐATN"/>
    <s v="ĐATN"/>
    <s v="ĐATN"/>
    <m/>
    <m/>
  </r>
  <r>
    <n v="17"/>
    <x v="16"/>
    <x v="27"/>
    <s v="MĐ 26"/>
    <s v="Bài tập tổng hợp chẩn đoán, sửa chữa Pan động cơ"/>
    <n v="4"/>
    <s v="X/OTO _x000a_(T2.3-D) - S"/>
    <m/>
    <m/>
    <m/>
    <m/>
    <m/>
    <m/>
    <m/>
    <m/>
    <m/>
    <m/>
    <m/>
    <m/>
    <m/>
  </r>
  <r>
    <n v="17"/>
    <x v="16"/>
    <x v="27"/>
    <s v="MĐ 26"/>
    <s v="Thi kết thúc môn"/>
    <n v="8"/>
    <m/>
    <m/>
    <m/>
    <m/>
    <m/>
    <m/>
    <m/>
    <m/>
    <m/>
    <m/>
    <s v="X/OTO _x000a_(T2.3-D) - S"/>
    <m/>
    <m/>
    <m/>
  </r>
  <r>
    <n v="17"/>
    <x v="16"/>
    <x v="6"/>
    <s v="MĐ 31"/>
    <s v="Bài tập nâng cao bảo dưỡng và sửa chữa ô tô"/>
    <n v="4"/>
    <m/>
    <m/>
    <m/>
    <m/>
    <m/>
    <m/>
    <m/>
    <m/>
    <s v="X/OTO _x000a_(T2.3-D) - S"/>
    <m/>
    <m/>
    <m/>
    <m/>
    <m/>
  </r>
  <r>
    <n v="17"/>
    <x v="16"/>
    <x v="6"/>
    <s v="MĐ 31"/>
    <s v="Thi kết thúc môn"/>
    <n v="8"/>
    <m/>
    <m/>
    <m/>
    <m/>
    <m/>
    <m/>
    <m/>
    <m/>
    <m/>
    <s v="X/OTO _x000a_(T2.3-D) - S"/>
    <m/>
    <m/>
    <m/>
    <m/>
  </r>
  <r>
    <n v="17"/>
    <x v="16"/>
    <x v="26"/>
    <s v="MĐ 37"/>
    <s v="Đồ án tốt nghiệp"/>
    <m/>
    <m/>
    <s v="ĐATN"/>
    <s v="ĐATN"/>
    <s v="ĐATN"/>
    <s v="ĐATN"/>
    <m/>
    <m/>
    <m/>
    <m/>
    <m/>
    <m/>
    <s v="ĐATN"/>
    <m/>
    <m/>
  </r>
  <r>
    <n v="18"/>
    <x v="17"/>
    <x v="28"/>
    <s v="MĐ 25"/>
    <s v="Bảo dưỡng và sửa chữa hệ thống truyền lực"/>
    <n v="8"/>
    <m/>
    <m/>
    <m/>
    <s v="X/OTO _x000a_(T1-D) - S"/>
    <s v="X/OTO _x000a_(T1-D) - S"/>
    <m/>
    <m/>
    <m/>
    <m/>
    <m/>
    <s v="X/OTO _x000a_(T1-D) - S"/>
    <s v="X/OTO _x000a_(T1-D) - S"/>
    <m/>
    <m/>
  </r>
  <r>
    <n v="18"/>
    <x v="17"/>
    <x v="25"/>
    <s v="MĐ 22"/>
    <s v="Bảo dưỡng và sửa chữa hệ thống nhiên liệu động cơ xăng dùng bộ chế hòa khí"/>
    <n v="8"/>
    <m/>
    <m/>
    <m/>
    <m/>
    <m/>
    <m/>
    <m/>
    <m/>
    <m/>
    <s v="X/OTO _x000a_(T2-D) - S"/>
    <m/>
    <m/>
    <m/>
    <m/>
  </r>
  <r>
    <n v="18"/>
    <x v="17"/>
    <x v="6"/>
    <s v="MĐ 26"/>
    <s v="Bảo dưỡng và sửa chữa hệ thống di chuyển"/>
    <n v="8"/>
    <s v="X/OTO _x000a_(T2.3-D) - S"/>
    <s v="X/OTO _x000a_(T2.3-D) - S"/>
    <s v="X/OTO _x000a_(T2.3-D) - S"/>
    <m/>
    <m/>
    <m/>
    <m/>
    <m/>
    <m/>
    <m/>
    <m/>
    <m/>
    <m/>
    <m/>
  </r>
  <r>
    <n v="18"/>
    <x v="17"/>
    <x v="6"/>
    <s v="MĐ 26"/>
    <s v="Thi kết thúc môn"/>
    <n v="4"/>
    <m/>
    <m/>
    <m/>
    <m/>
    <m/>
    <m/>
    <m/>
    <m/>
    <s v="X/OTO _x000a_(T2.3-D) - C"/>
    <m/>
    <m/>
    <m/>
    <m/>
    <m/>
  </r>
  <r>
    <n v="19"/>
    <x v="18"/>
    <x v="27"/>
    <s v="MĐ 24"/>
    <s v="Bảo dưỡng và sửa chữa trang bị điện ô tô "/>
    <n v="8"/>
    <m/>
    <s v="X/OTO _x000a_(T1-D) - S "/>
    <s v="X/OTO _x000a_(T1-D) - S "/>
    <s v="X/OTO _x000a_(T1-D) - S "/>
    <s v="X/OTO _x000a_(T1-D) - S "/>
    <m/>
    <m/>
    <m/>
    <s v="X/OTO _x000a_(T1-D) - S "/>
    <s v="X/OTO _x000a_(T1-D) - S "/>
    <m/>
    <m/>
    <m/>
    <m/>
  </r>
  <r>
    <n v="19"/>
    <x v="18"/>
    <x v="27"/>
    <s v="MĐ 24"/>
    <s v="Thi kết thúc môn"/>
    <n v="4"/>
    <m/>
    <m/>
    <m/>
    <m/>
    <m/>
    <m/>
    <m/>
    <m/>
    <m/>
    <m/>
    <m/>
    <s v="X/OTO _x000a_(T1-D) - S "/>
    <m/>
    <m/>
  </r>
  <r>
    <n v="19"/>
    <x v="18"/>
    <x v="25"/>
    <s v="MĐ 25"/>
    <s v="Bảo dưỡng và sửa chữa hệ thống truyền lực"/>
    <n v="8"/>
    <m/>
    <m/>
    <m/>
    <m/>
    <m/>
    <m/>
    <m/>
    <m/>
    <m/>
    <m/>
    <s v="X/OTO _x000a_(T2.2-D) - S"/>
    <m/>
    <m/>
    <m/>
  </r>
  <r>
    <n v="20"/>
    <x v="19"/>
    <x v="12"/>
    <s v="MH 03"/>
    <s v="GDTC"/>
    <n v="4"/>
    <m/>
    <m/>
    <m/>
    <m/>
    <s v="TTVH-S"/>
    <m/>
    <m/>
    <m/>
    <m/>
    <m/>
    <m/>
    <m/>
    <m/>
    <m/>
  </r>
  <r>
    <n v="20"/>
    <x v="19"/>
    <x v="12"/>
    <s v="MH 03"/>
    <s v="Thi kết thúc môn"/>
    <s v="Từ 7h30 - 9h00"/>
    <m/>
    <m/>
    <m/>
    <m/>
    <m/>
    <m/>
    <m/>
    <m/>
    <m/>
    <s v="TTVH-S"/>
    <m/>
    <m/>
    <m/>
    <m/>
  </r>
  <r>
    <n v="20"/>
    <x v="19"/>
    <x v="13"/>
    <s v="MH 03"/>
    <s v="Thi kết thúc môn"/>
    <s v="Từ 7h30 - 9h00"/>
    <m/>
    <m/>
    <m/>
    <m/>
    <m/>
    <m/>
    <m/>
    <m/>
    <m/>
    <s v="TTVH-S"/>
    <m/>
    <m/>
    <m/>
    <m/>
  </r>
  <r>
    <n v="20"/>
    <x v="19"/>
    <x v="29"/>
    <s v="MH 01"/>
    <s v="Giáo dục chính trị"/>
    <m/>
    <m/>
    <m/>
    <m/>
    <m/>
    <m/>
    <m/>
    <m/>
    <m/>
    <m/>
    <m/>
    <m/>
    <m/>
    <m/>
    <m/>
  </r>
  <r>
    <n v="20"/>
    <x v="19"/>
    <x v="30"/>
    <s v="MH 09"/>
    <s v="Cơ kỹ thuật"/>
    <n v="5"/>
    <m/>
    <s v="X/ĐC (ODA) - S"/>
    <m/>
    <s v="X/ĐC (ODA) - S"/>
    <m/>
    <m/>
    <m/>
    <m/>
    <m/>
    <m/>
    <m/>
    <s v="X/ĐC (ODA) - S"/>
    <m/>
    <m/>
  </r>
  <r>
    <n v="20"/>
    <x v="19"/>
    <x v="4"/>
    <s v="MĐ 19"/>
    <s v="Báo dưỡng và sửa chữa cơ cấu trục khuỷu thanh truyền….."/>
    <n v="8"/>
    <s v="X/OTO _x000a_(T2.2-D) - S"/>
    <m/>
    <s v="X/OTO _x000a_(T2.2-D) - S"/>
    <m/>
    <m/>
    <m/>
    <m/>
    <m/>
    <s v="X/OTO _x000a_(T2.2-D) - S"/>
    <m/>
    <s v="X/OTO _x000a_(T2.2-D) - S"/>
    <m/>
    <m/>
    <m/>
  </r>
  <r>
    <n v="21"/>
    <x v="20"/>
    <x v="12"/>
    <s v="MH 03"/>
    <s v="GDTC"/>
    <n v="4"/>
    <s v="TTVH-S"/>
    <m/>
    <m/>
    <m/>
    <m/>
    <m/>
    <m/>
    <m/>
    <m/>
    <m/>
    <m/>
    <m/>
    <m/>
    <m/>
  </r>
  <r>
    <n v="21"/>
    <x v="20"/>
    <x v="12"/>
    <s v="MH 03"/>
    <s v="Thi kết thúc môn"/>
    <s v="Từ 13h30 - 14h30"/>
    <m/>
    <m/>
    <m/>
    <m/>
    <s v="Sân (D) - C"/>
    <m/>
    <m/>
    <m/>
    <m/>
    <m/>
    <m/>
    <m/>
    <m/>
    <m/>
  </r>
  <r>
    <n v="21"/>
    <x v="20"/>
    <x v="13"/>
    <s v="MH 03"/>
    <s v="Thi kết thúc môn"/>
    <s v="Từ 13h30 - 14h30"/>
    <m/>
    <m/>
    <m/>
    <m/>
    <s v="Sân (D) - C"/>
    <m/>
    <m/>
    <m/>
    <m/>
    <m/>
    <m/>
    <m/>
    <m/>
    <m/>
  </r>
  <r>
    <n v="21"/>
    <x v="20"/>
    <x v="25"/>
    <s v="MH 07"/>
    <s v="Kỹ thuật điện"/>
    <n v="5"/>
    <m/>
    <m/>
    <m/>
    <m/>
    <m/>
    <m/>
    <m/>
    <m/>
    <m/>
    <m/>
    <m/>
    <s v="X/OTO _x000a_(T2.1-D) - S"/>
    <m/>
    <m/>
  </r>
  <r>
    <n v="21"/>
    <x v="20"/>
    <x v="2"/>
    <s v="MH 08"/>
    <s v="Kỹ thuật điện tử"/>
    <n v="5"/>
    <m/>
    <s v="X/ĐC (ODA) - C"/>
    <s v="X/ĐC (ODA) - C"/>
    <m/>
    <m/>
    <m/>
    <m/>
    <m/>
    <m/>
    <m/>
    <m/>
    <m/>
    <m/>
    <m/>
  </r>
  <r>
    <n v="21"/>
    <x v="20"/>
    <x v="2"/>
    <s v="MH 08"/>
    <s v="Thi kết thúc môn"/>
    <n v="2"/>
    <m/>
    <m/>
    <m/>
    <m/>
    <m/>
    <m/>
    <m/>
    <m/>
    <m/>
    <s v="X/ĐC (ODA) - C"/>
    <m/>
    <m/>
    <m/>
    <m/>
  </r>
  <r>
    <n v="21"/>
    <x v="20"/>
    <x v="2"/>
    <s v="MH 11"/>
    <s v="Dung sai lắp ghép và đo lường kỹ thuật"/>
    <m/>
    <m/>
    <m/>
    <m/>
    <s v="X/ĐC (ODA) - C"/>
    <m/>
    <m/>
    <m/>
    <m/>
    <s v="X/ĐC (ODA) - C"/>
    <m/>
    <s v="X/ĐC (ODA) - C"/>
    <m/>
    <m/>
    <m/>
  </r>
  <r>
    <n v="22"/>
    <x v="21"/>
    <x v="19"/>
    <s v="MH 06"/>
    <s v="Tiếng Anh"/>
    <n v="5"/>
    <m/>
    <s v="306-C"/>
    <m/>
    <m/>
    <m/>
    <m/>
    <m/>
    <m/>
    <s v="306-C"/>
    <m/>
    <m/>
    <m/>
    <m/>
    <m/>
  </r>
  <r>
    <n v="22"/>
    <x v="21"/>
    <x v="30"/>
    <s v="MH 09"/>
    <s v="Cơ kỹ thuật"/>
    <n v="5"/>
    <s v="X/ĐC (ODA) - S"/>
    <m/>
    <s v="X/ĐC (ODA) - S"/>
    <m/>
    <m/>
    <m/>
    <m/>
    <m/>
    <m/>
    <s v="X/ĐC (ODA) - S"/>
    <m/>
    <m/>
    <m/>
    <m/>
  </r>
  <r>
    <n v="22"/>
    <x v="21"/>
    <x v="6"/>
    <s v="MH 10"/>
    <s v="Vật liệu cơ khí"/>
    <n v="5"/>
    <m/>
    <m/>
    <m/>
    <s v="X/OTO _x000a_(T2.3-D) - S"/>
    <s v="X/OTO _x000a_(T2.3-D) - S"/>
    <m/>
    <m/>
    <m/>
    <m/>
    <m/>
    <s v="X/OTO _x000a_(T2.3-D) - S"/>
    <s v="X/OTO _x000a_(T2.3-D) - S"/>
    <m/>
    <m/>
  </r>
  <r>
    <n v="23"/>
    <x v="22"/>
    <x v="31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4"/>
    <x v="23"/>
    <x v="3"/>
    <s v="MH 01"/>
    <s v="Chính trị"/>
    <n v="5"/>
    <m/>
    <s v="Hội trường B-S"/>
    <m/>
    <m/>
    <m/>
    <m/>
    <m/>
    <m/>
    <m/>
    <m/>
    <m/>
    <m/>
    <m/>
    <m/>
  </r>
  <r>
    <n v="24"/>
    <x v="23"/>
    <x v="3"/>
    <s v="MH 01"/>
    <s v="Thi kết thúc môn"/>
    <s v="Từ 15h00 - 16h30"/>
    <m/>
    <m/>
    <m/>
    <s v="103-C"/>
    <m/>
    <m/>
    <m/>
    <m/>
    <m/>
    <m/>
    <m/>
    <m/>
    <m/>
    <m/>
  </r>
  <r>
    <n v="24"/>
    <x v="23"/>
    <x v="31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5"/>
    <x v="24"/>
    <x v="31"/>
    <s v="MĐ 25"/>
    <s v="Thực tập tốt nghiệp"/>
    <m/>
    <m/>
    <m/>
    <m/>
    <m/>
    <m/>
    <m/>
    <m/>
    <m/>
    <m/>
    <m/>
    <m/>
    <m/>
    <m/>
    <m/>
  </r>
  <r>
    <n v="26"/>
    <x v="25"/>
    <x v="31"/>
    <s v="MĐ 25"/>
    <s v="Thực tập tốt nghiệp"/>
    <m/>
    <m/>
    <m/>
    <m/>
    <m/>
    <m/>
    <m/>
    <m/>
    <m/>
    <m/>
    <m/>
    <m/>
    <m/>
    <m/>
    <m/>
  </r>
  <r>
    <n v="27"/>
    <x v="26"/>
    <x v="31"/>
    <s v="MĐ 25"/>
    <s v="Thực tập tốt nghiệp"/>
    <m/>
    <m/>
    <m/>
    <m/>
    <m/>
    <m/>
    <m/>
    <m/>
    <m/>
    <m/>
    <m/>
    <m/>
    <m/>
    <m/>
    <m/>
  </r>
  <r>
    <n v="28"/>
    <x v="27"/>
    <x v="14"/>
    <s v="MH 06"/>
    <s v="Tiếng Anh"/>
    <n v="5"/>
    <m/>
    <m/>
    <s v="307-S"/>
    <m/>
    <m/>
    <m/>
    <m/>
    <m/>
    <m/>
    <s v="307-S"/>
    <m/>
    <m/>
    <m/>
    <m/>
  </r>
  <r>
    <n v="28"/>
    <x v="27"/>
    <x v="32"/>
    <s v="MH 07"/>
    <s v="Cấu trúc máy tính "/>
    <n v="5"/>
    <m/>
    <m/>
    <m/>
    <m/>
    <s v="202-C"/>
    <m/>
    <m/>
    <m/>
    <m/>
    <m/>
    <m/>
    <s v="202-C"/>
    <m/>
    <m/>
  </r>
  <r>
    <n v="28"/>
    <x v="27"/>
    <x v="33"/>
    <s v="MH 05"/>
    <s v="Tin học"/>
    <n v="5"/>
    <s v="203-S"/>
    <m/>
    <m/>
    <s v="203-S"/>
    <m/>
    <m/>
    <m/>
    <m/>
    <s v="203-S"/>
    <m/>
    <m/>
    <m/>
    <m/>
    <m/>
  </r>
  <r>
    <n v="28"/>
    <x v="27"/>
    <x v="12"/>
    <s v="MH 03"/>
    <s v="GDTC"/>
    <n v="4"/>
    <m/>
    <s v="TTVH-C"/>
    <m/>
    <m/>
    <m/>
    <m/>
    <m/>
    <m/>
    <m/>
    <m/>
    <s v="TTVH-C"/>
    <m/>
    <m/>
    <m/>
  </r>
  <r>
    <n v="29"/>
    <x v="28"/>
    <x v="12"/>
    <s v="MH 03"/>
    <s v="GDTC"/>
    <n v="4"/>
    <m/>
    <s v="TTVH-C"/>
    <m/>
    <m/>
    <m/>
    <m/>
    <m/>
    <m/>
    <m/>
    <m/>
    <s v="TTVH-C"/>
    <m/>
    <m/>
    <m/>
  </r>
  <r>
    <n v="29"/>
    <x v="28"/>
    <x v="14"/>
    <s v="MH 06"/>
    <s v="Tiếng Anh"/>
    <n v="5"/>
    <m/>
    <m/>
    <s v="307-S"/>
    <m/>
    <m/>
    <m/>
    <m/>
    <m/>
    <m/>
    <s v="307-S"/>
    <m/>
    <m/>
    <m/>
    <m/>
  </r>
  <r>
    <n v="29"/>
    <x v="28"/>
    <x v="34"/>
    <s v="MH 08"/>
    <s v="Mạng máy tính "/>
    <n v="5"/>
    <s v="202-S"/>
    <m/>
    <m/>
    <m/>
    <m/>
    <m/>
    <m/>
    <m/>
    <s v="202-S"/>
    <m/>
    <m/>
    <m/>
    <m/>
    <m/>
  </r>
  <r>
    <n v="29"/>
    <x v="28"/>
    <x v="33"/>
    <s v="MH 05"/>
    <s v="Tin học"/>
    <n v="5"/>
    <m/>
    <m/>
    <m/>
    <m/>
    <s v="203-S"/>
    <m/>
    <m/>
    <m/>
    <m/>
    <m/>
    <m/>
    <s v="203-S"/>
    <m/>
    <m/>
  </r>
  <r>
    <n v="29"/>
    <x v="28"/>
    <x v="32"/>
    <s v="MH 07"/>
    <s v="Cấu trúc máy tính"/>
    <n v="5"/>
    <m/>
    <m/>
    <m/>
    <s v="202-C"/>
    <m/>
    <m/>
    <m/>
    <m/>
    <m/>
    <m/>
    <m/>
    <m/>
    <m/>
    <m/>
  </r>
  <r>
    <n v="30"/>
    <x v="29"/>
    <x v="15"/>
    <s v="MĐ 35"/>
    <s v="Khóa luận tốt nghiệp"/>
    <m/>
    <s v="KLTN"/>
    <s v="KLTN"/>
    <s v="KLTN"/>
    <s v="KLTN"/>
    <s v="KLTN"/>
    <m/>
    <m/>
    <m/>
    <s v="KLTN"/>
    <s v="KLTN"/>
    <s v="KLTN"/>
    <s v="KLTN"/>
    <m/>
    <m/>
  </r>
  <r>
    <n v="31"/>
    <x v="30"/>
    <x v="15"/>
    <s v="MĐ 35"/>
    <s v="Khóa luận tốt nghiệp"/>
    <m/>
    <s v="KLTN"/>
    <s v="KLTN"/>
    <s v="KLTN"/>
    <s v="KLTN"/>
    <s v="KLTN"/>
    <m/>
    <m/>
    <m/>
    <s v="KLTN"/>
    <s v="KLTN"/>
    <s v="KLTN"/>
    <s v="KLTN"/>
    <m/>
    <m/>
  </r>
  <r>
    <n v="32"/>
    <x v="31"/>
    <x v="15"/>
    <s v="MĐ 31"/>
    <s v="Thực tập tốt nghiệp"/>
    <m/>
    <m/>
    <m/>
    <m/>
    <m/>
    <m/>
    <m/>
    <m/>
    <m/>
    <m/>
    <m/>
    <m/>
    <m/>
    <m/>
    <m/>
  </r>
  <r>
    <n v="33"/>
    <x v="32"/>
    <x v="15"/>
    <s v="MĐ 31"/>
    <s v="Thực tập tốt nghiệp"/>
    <m/>
    <m/>
    <m/>
    <m/>
    <m/>
    <m/>
    <m/>
    <m/>
    <m/>
    <m/>
    <m/>
    <m/>
    <m/>
    <m/>
    <m/>
  </r>
  <r>
    <n v="34"/>
    <x v="33"/>
    <x v="21"/>
    <s v="MH 09"/>
    <s v="Dung sai - Đo lường kỹ thuật"/>
    <m/>
    <m/>
    <m/>
    <m/>
    <s v="205-S"/>
    <m/>
    <m/>
    <m/>
    <m/>
    <m/>
    <m/>
    <s v="306-S"/>
    <s v="306-S"/>
    <m/>
    <m/>
  </r>
  <r>
    <n v="34"/>
    <x v="33"/>
    <x v="35"/>
    <s v="MH 11"/>
    <s v="An toàn vệ sinh lao động"/>
    <n v="5"/>
    <s v="103-S"/>
    <s v="305-C"/>
    <m/>
    <m/>
    <s v="207-S"/>
    <m/>
    <m/>
    <m/>
    <m/>
    <m/>
    <m/>
    <m/>
    <m/>
    <m/>
  </r>
  <r>
    <n v="34"/>
    <x v="33"/>
    <x v="35"/>
    <s v="MH 11"/>
    <s v="Thi kết thúc môn"/>
    <n v="2"/>
    <m/>
    <m/>
    <m/>
    <m/>
    <m/>
    <m/>
    <m/>
    <m/>
    <m/>
    <s v="104-S"/>
    <m/>
    <m/>
    <m/>
    <m/>
  </r>
  <r>
    <n v="34"/>
    <x v="33"/>
    <x v="13"/>
    <s v="MH 03"/>
    <s v="GDTC"/>
    <n v="4"/>
    <m/>
    <m/>
    <s v="Sân (D) - C"/>
    <m/>
    <m/>
    <m/>
    <m/>
    <m/>
    <m/>
    <m/>
    <m/>
    <m/>
    <m/>
    <m/>
  </r>
  <r>
    <n v="34"/>
    <x v="33"/>
    <x v="13"/>
    <s v="MH 03"/>
    <s v="Thi kết thúc môn"/>
    <s v="Từ 13h30 - 14h30"/>
    <m/>
    <m/>
    <m/>
    <m/>
    <m/>
    <m/>
    <m/>
    <m/>
    <s v="Sân (D) - C"/>
    <m/>
    <m/>
    <m/>
    <m/>
    <m/>
  </r>
  <r>
    <n v="34"/>
    <x v="33"/>
    <x v="12"/>
    <s v="MH 03"/>
    <s v="Thi kết thúc môn"/>
    <s v="Từ 13h30 - 14h30"/>
    <m/>
    <m/>
    <m/>
    <m/>
    <m/>
    <m/>
    <m/>
    <m/>
    <s v="Sân (D) - C"/>
    <m/>
    <m/>
    <m/>
    <m/>
    <m/>
  </r>
  <r>
    <n v="35"/>
    <x v="34"/>
    <x v="36"/>
    <s v="MĐ 32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36"/>
    <x v="35"/>
    <x v="36"/>
    <s v="MĐ 32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37"/>
    <x v="36"/>
    <x v="36"/>
    <s v="MĐ 32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38"/>
    <x v="37"/>
    <x v="36"/>
    <s v="MĐ 29"/>
    <s v="Thực tập tốt nghiệp"/>
    <m/>
    <m/>
    <m/>
    <m/>
    <m/>
    <m/>
    <m/>
    <m/>
    <m/>
    <m/>
    <m/>
    <m/>
    <m/>
    <m/>
    <m/>
  </r>
  <r>
    <n v="39"/>
    <x v="38"/>
    <x v="37"/>
    <s v="MĐ 20 "/>
    <s v="Kỹ thuật cảm biến"/>
    <n v="8"/>
    <m/>
    <m/>
    <s v="405-S"/>
    <s v="405-S"/>
    <s v="405-S"/>
    <m/>
    <m/>
    <m/>
    <m/>
    <m/>
    <m/>
    <m/>
    <m/>
    <m/>
  </r>
  <r>
    <n v="39"/>
    <x v="38"/>
    <x v="37"/>
    <s v="MĐ 20 "/>
    <s v="Thi kết thúc môn"/>
    <n v="4"/>
    <m/>
    <m/>
    <m/>
    <m/>
    <m/>
    <m/>
    <m/>
    <m/>
    <m/>
    <s v="405-S"/>
    <m/>
    <m/>
    <m/>
    <m/>
  </r>
  <r>
    <n v="39"/>
    <x v="38"/>
    <x v="38"/>
    <s v="MĐ 20 "/>
    <s v="Thi kết thúc môn"/>
    <n v="4"/>
    <m/>
    <m/>
    <m/>
    <m/>
    <m/>
    <m/>
    <m/>
    <m/>
    <m/>
    <s v="405-S"/>
    <m/>
    <m/>
    <m/>
    <m/>
  </r>
  <r>
    <n v="39"/>
    <x v="38"/>
    <x v="39"/>
    <s v="MĐ 23"/>
    <s v="Trang bị điện"/>
    <m/>
    <m/>
    <m/>
    <m/>
    <m/>
    <m/>
    <m/>
    <m/>
    <m/>
    <m/>
    <m/>
    <s v="505-S"/>
    <s v="505-S"/>
    <m/>
    <m/>
  </r>
  <r>
    <n v="39"/>
    <x v="38"/>
    <x v="8"/>
    <s v="MH 06"/>
    <s v="Tiếng Anh"/>
    <n v="5"/>
    <s v="308-C"/>
    <s v="308-C"/>
    <m/>
    <m/>
    <m/>
    <m/>
    <m/>
    <m/>
    <s v="308-C"/>
    <m/>
    <m/>
    <m/>
    <m/>
    <m/>
  </r>
  <r>
    <n v="40"/>
    <x v="39"/>
    <x v="40"/>
    <s v="MĐ 25"/>
    <s v="Điều khiển lập trình cỡ nhỏ"/>
    <n v="8"/>
    <m/>
    <s v="407-S"/>
    <m/>
    <s v="407-S"/>
    <s v="407-S"/>
    <m/>
    <m/>
    <m/>
    <m/>
    <m/>
    <s v="407-S"/>
    <s v="407-S"/>
    <m/>
    <m/>
  </r>
  <r>
    <n v="40"/>
    <x v="39"/>
    <x v="41"/>
    <s v="MH 09"/>
    <s v="Thiết kế mạch điện"/>
    <n v="5"/>
    <s v="407-S"/>
    <m/>
    <m/>
    <m/>
    <m/>
    <m/>
    <m/>
    <m/>
    <m/>
    <s v="407-S"/>
    <m/>
    <m/>
    <m/>
    <m/>
  </r>
  <r>
    <n v="40"/>
    <x v="39"/>
    <x v="12"/>
    <s v="MH 03"/>
    <s v="Thi kết thúc môn"/>
    <s v="Từ 13h30 - 14h30"/>
    <m/>
    <m/>
    <m/>
    <m/>
    <m/>
    <m/>
    <m/>
    <m/>
    <m/>
    <s v="Sân (D) - C"/>
    <m/>
    <m/>
    <m/>
    <m/>
  </r>
  <r>
    <n v="40"/>
    <x v="39"/>
    <x v="17"/>
    <s v="MH 03"/>
    <s v="Thi kết thúc môn"/>
    <s v="Từ 13h30 - 14h30"/>
    <m/>
    <m/>
    <m/>
    <m/>
    <m/>
    <m/>
    <m/>
    <m/>
    <m/>
    <s v="Sân (D) - C"/>
    <m/>
    <m/>
    <m/>
    <m/>
  </r>
  <r>
    <n v="40"/>
    <x v="39"/>
    <x v="42"/>
    <s v="MH 06"/>
    <s v="Tiếng Anh"/>
    <n v="5"/>
    <m/>
    <m/>
    <s v="307-C"/>
    <m/>
    <m/>
    <m/>
    <m/>
    <m/>
    <s v="307-C"/>
    <m/>
    <m/>
    <m/>
    <m/>
    <m/>
  </r>
  <r>
    <n v="41"/>
    <x v="40"/>
    <x v="43"/>
    <s v="MĐ 22"/>
    <s v="Điện tử công suất"/>
    <n v="8"/>
    <s v="406-C"/>
    <s v="406-C"/>
    <s v="406-C"/>
    <m/>
    <m/>
    <m/>
    <m/>
    <m/>
    <s v="406-S"/>
    <m/>
    <m/>
    <m/>
    <m/>
    <m/>
  </r>
  <r>
    <n v="41"/>
    <x v="40"/>
    <x v="43"/>
    <s v="MĐ 22"/>
    <s v="Thi kết thúc môn"/>
    <n v="4"/>
    <m/>
    <m/>
    <m/>
    <m/>
    <m/>
    <m/>
    <m/>
    <m/>
    <m/>
    <s v="406-S"/>
    <m/>
    <m/>
    <m/>
    <m/>
  </r>
  <r>
    <n v="41"/>
    <x v="40"/>
    <x v="44"/>
    <s v="MĐ 22"/>
    <s v="Thi kết thúc môn"/>
    <n v="4"/>
    <m/>
    <m/>
    <m/>
    <m/>
    <m/>
    <m/>
    <m/>
    <m/>
    <m/>
    <s v="406-S"/>
    <m/>
    <m/>
    <m/>
    <m/>
  </r>
  <r>
    <n v="41"/>
    <x v="40"/>
    <x v="45"/>
    <s v="MĐ 23"/>
    <s v=" Trang bị điện"/>
    <n v="8"/>
    <m/>
    <m/>
    <m/>
    <m/>
    <s v="304-S"/>
    <m/>
    <m/>
    <m/>
    <m/>
    <m/>
    <s v="304-S"/>
    <s v="304-S"/>
    <m/>
    <m/>
  </r>
  <r>
    <n v="41"/>
    <x v="40"/>
    <x v="8"/>
    <s v="MH 06"/>
    <s v="Thi kết thúc môn"/>
    <n v="2"/>
    <m/>
    <m/>
    <m/>
    <s v="307-C"/>
    <m/>
    <m/>
    <m/>
    <m/>
    <m/>
    <m/>
    <m/>
    <m/>
    <m/>
    <m/>
  </r>
  <r>
    <n v="42"/>
    <x v="41"/>
    <x v="46"/>
    <s v="MĐ 11"/>
    <s v="Khí cụ điện"/>
    <n v="8"/>
    <m/>
    <m/>
    <m/>
    <m/>
    <s v="303-S"/>
    <m/>
    <m/>
    <m/>
    <s v="303-S"/>
    <m/>
    <m/>
    <m/>
    <m/>
    <m/>
  </r>
  <r>
    <n v="42"/>
    <x v="41"/>
    <x v="47"/>
    <s v="MĐ 13"/>
    <s v="Điện tử cơ bản"/>
    <n v="7"/>
    <s v="504-C "/>
    <s v="504-C "/>
    <m/>
    <m/>
    <m/>
    <m/>
    <m/>
    <m/>
    <m/>
    <m/>
    <m/>
    <m/>
    <m/>
    <m/>
  </r>
  <r>
    <n v="42"/>
    <x v="41"/>
    <x v="47"/>
    <s v="MĐ 13"/>
    <s v="Thi kết thúc môn"/>
    <n v="4"/>
    <m/>
    <m/>
    <m/>
    <m/>
    <m/>
    <m/>
    <m/>
    <m/>
    <m/>
    <m/>
    <m/>
    <s v="504-S"/>
    <m/>
    <m/>
  </r>
  <r>
    <n v="42"/>
    <x v="41"/>
    <x v="37"/>
    <s v="MĐ 13"/>
    <s v="Thi kết thúc môn"/>
    <n v="4"/>
    <m/>
    <m/>
    <m/>
    <m/>
    <m/>
    <m/>
    <m/>
    <m/>
    <m/>
    <m/>
    <m/>
    <s v="504-S"/>
    <m/>
    <m/>
  </r>
  <r>
    <n v="42"/>
    <x v="41"/>
    <x v="48"/>
    <s v="MH 15"/>
    <s v="Máy điện"/>
    <n v="5"/>
    <m/>
    <m/>
    <s v="306-S"/>
    <s v="206-S"/>
    <m/>
    <m/>
    <m/>
    <m/>
    <m/>
    <s v="303-S"/>
    <s v="207-S"/>
    <m/>
    <m/>
    <m/>
  </r>
  <r>
    <n v="43"/>
    <x v="42"/>
    <x v="49"/>
    <s v="MH 15"/>
    <s v="Máy điện"/>
    <n v="5"/>
    <s v="104-S"/>
    <s v="306-S"/>
    <m/>
    <m/>
    <m/>
    <m/>
    <m/>
    <m/>
    <m/>
    <s v="205-S"/>
    <m/>
    <s v="205-S"/>
    <m/>
    <m/>
  </r>
  <r>
    <n v="43"/>
    <x v="42"/>
    <x v="50"/>
    <s v="MĐ 12"/>
    <s v=" Đo lường điện - điện tử"/>
    <n v="5"/>
    <m/>
    <m/>
    <m/>
    <m/>
    <s v="504-S"/>
    <m/>
    <m/>
    <m/>
    <m/>
    <m/>
    <m/>
    <m/>
    <m/>
    <m/>
  </r>
  <r>
    <n v="43"/>
    <x v="42"/>
    <x v="50"/>
    <s v="MĐ 12"/>
    <s v="Thi kết thúc môn"/>
    <n v="4"/>
    <m/>
    <m/>
    <m/>
    <m/>
    <m/>
    <m/>
    <m/>
    <m/>
    <m/>
    <m/>
    <s v="504-S"/>
    <m/>
    <m/>
    <m/>
  </r>
  <r>
    <n v="43"/>
    <x v="42"/>
    <x v="51"/>
    <s v="MĐ 12"/>
    <s v="Thi kết thúc môn"/>
    <n v="4"/>
    <m/>
    <m/>
    <m/>
    <m/>
    <m/>
    <m/>
    <m/>
    <m/>
    <m/>
    <m/>
    <s v="504-S"/>
    <m/>
    <m/>
    <m/>
  </r>
  <r>
    <n v="43"/>
    <x v="42"/>
    <x v="13"/>
    <s v="MH 03"/>
    <s v="Thi kết thúc môn"/>
    <s v="Từ 13h30 - 14h30"/>
    <m/>
    <m/>
    <m/>
    <s v="Sân (D) - C"/>
    <m/>
    <m/>
    <m/>
    <m/>
    <m/>
    <m/>
    <m/>
    <m/>
    <m/>
    <m/>
  </r>
  <r>
    <n v="43"/>
    <x v="42"/>
    <x v="12"/>
    <s v="MH 03"/>
    <s v="Thi kết thúc môn"/>
    <s v="Từ 13h30 - 14h30"/>
    <m/>
    <m/>
    <m/>
    <s v="Sân (D) - C"/>
    <m/>
    <m/>
    <m/>
    <m/>
    <m/>
    <m/>
    <m/>
    <m/>
    <m/>
    <m/>
  </r>
  <r>
    <n v="43"/>
    <x v="42"/>
    <x v="3"/>
    <s v="MH 01"/>
    <s v="Giáo dục chính trị"/>
    <n v="5"/>
    <m/>
    <m/>
    <s v="206-C"/>
    <m/>
    <m/>
    <m/>
    <m/>
    <m/>
    <s v="305-C"/>
    <m/>
    <m/>
    <m/>
    <m/>
    <m/>
  </r>
  <r>
    <n v="44"/>
    <x v="43"/>
    <x v="46"/>
    <s v="MĐ 12"/>
    <s v="Đo lường điện - điện tử"/>
    <n v="5"/>
    <m/>
    <m/>
    <m/>
    <s v="408-C"/>
    <m/>
    <m/>
    <m/>
    <m/>
    <m/>
    <m/>
    <m/>
    <m/>
    <m/>
    <m/>
  </r>
  <r>
    <n v="44"/>
    <x v="43"/>
    <x v="46"/>
    <s v="MĐ 12"/>
    <s v="Thi kết thúc môn"/>
    <n v="4"/>
    <m/>
    <m/>
    <m/>
    <m/>
    <m/>
    <m/>
    <m/>
    <m/>
    <m/>
    <m/>
    <m/>
    <s v="408-C"/>
    <m/>
    <m/>
  </r>
  <r>
    <n v="44"/>
    <x v="43"/>
    <x v="41"/>
    <s v="MĐ 12"/>
    <s v="Thi kết thúc môn"/>
    <n v="4"/>
    <m/>
    <m/>
    <m/>
    <m/>
    <m/>
    <m/>
    <m/>
    <m/>
    <m/>
    <m/>
    <m/>
    <s v="408-C"/>
    <m/>
    <m/>
  </r>
  <r>
    <n v="44"/>
    <x v="43"/>
    <x v="52"/>
    <s v="MĐ 13"/>
    <s v="Điện tử cơ bản"/>
    <n v="8"/>
    <s v="502-S"/>
    <s v="502-S"/>
    <m/>
    <m/>
    <m/>
    <m/>
    <m/>
    <m/>
    <s v="502-S"/>
    <s v="502-S"/>
    <m/>
    <m/>
    <m/>
    <m/>
  </r>
  <r>
    <n v="44"/>
    <x v="43"/>
    <x v="12"/>
    <s v="MH 03"/>
    <s v="Thi kết thúc môn"/>
    <s v="Từ 15h00 - 16h00"/>
    <m/>
    <m/>
    <m/>
    <m/>
    <s v="Sân (D) - C"/>
    <m/>
    <m/>
    <m/>
    <m/>
    <m/>
    <m/>
    <m/>
    <m/>
    <m/>
  </r>
  <r>
    <n v="44"/>
    <x v="43"/>
    <x v="13"/>
    <s v="MH 03"/>
    <s v="Thi kết thúc môn"/>
    <s v="Từ 15h00 - 16h00"/>
    <m/>
    <m/>
    <m/>
    <m/>
    <s v="Sân (D) - C"/>
    <m/>
    <m/>
    <m/>
    <m/>
    <m/>
    <m/>
    <m/>
    <m/>
    <m/>
  </r>
  <r>
    <n v="44"/>
    <x v="43"/>
    <x v="3"/>
    <s v="MH 01"/>
    <s v="Giáo dục chính trị"/>
    <n v="5"/>
    <m/>
    <m/>
    <s v="206-C"/>
    <m/>
    <m/>
    <m/>
    <m/>
    <m/>
    <m/>
    <m/>
    <s v="105-S"/>
    <m/>
    <m/>
    <m/>
  </r>
  <r>
    <n v="45"/>
    <x v="44"/>
    <x v="48"/>
    <s v="MH 08"/>
    <s v="Thi kết thúc môn"/>
    <s v="Từ 7h30 - 9h00"/>
    <s v="106-S"/>
    <m/>
    <m/>
    <m/>
    <m/>
    <m/>
    <m/>
    <m/>
    <m/>
    <m/>
    <m/>
    <m/>
    <m/>
    <m/>
  </r>
  <r>
    <n v="45"/>
    <x v="44"/>
    <x v="40"/>
    <s v="MH 08"/>
    <s v="Thi kết thúc môn"/>
    <s v="Từ 7h30 - 9h00"/>
    <s v="106-S"/>
    <m/>
    <m/>
    <m/>
    <m/>
    <m/>
    <m/>
    <m/>
    <m/>
    <m/>
    <m/>
    <m/>
    <m/>
    <m/>
  </r>
  <r>
    <n v="45"/>
    <x v="44"/>
    <x v="44"/>
    <s v="MĐ 12"/>
    <s v=" Đo lường điện - điện tử"/>
    <n v="8"/>
    <m/>
    <m/>
    <m/>
    <s v="408-S"/>
    <s v="408-S"/>
    <m/>
    <m/>
    <m/>
    <m/>
    <m/>
    <s v="408-S"/>
    <s v="408-S"/>
    <m/>
    <m/>
  </r>
  <r>
    <n v="45"/>
    <x v="44"/>
    <x v="53"/>
    <s v="MH 10"/>
    <s v="Vật liệu điện"/>
    <n v="5"/>
    <m/>
    <m/>
    <m/>
    <m/>
    <m/>
    <m/>
    <m/>
    <m/>
    <m/>
    <s v="207-S"/>
    <m/>
    <m/>
    <m/>
    <m/>
  </r>
  <r>
    <n v="45"/>
    <x v="44"/>
    <x v="12"/>
    <s v="MH 03"/>
    <s v="GDTC"/>
    <n v="4"/>
    <m/>
    <s v="TTVH-S"/>
    <m/>
    <m/>
    <m/>
    <m/>
    <m/>
    <m/>
    <s v="TTVH-S"/>
    <m/>
    <m/>
    <m/>
    <m/>
    <m/>
  </r>
  <r>
    <n v="45"/>
    <x v="44"/>
    <x v="8"/>
    <s v="MH 06"/>
    <s v="Tiếng Anh"/>
    <n v="5"/>
    <m/>
    <m/>
    <s v="306-C"/>
    <m/>
    <m/>
    <m/>
    <m/>
    <m/>
    <m/>
    <m/>
    <m/>
    <m/>
    <m/>
    <m/>
  </r>
  <r>
    <n v="45"/>
    <x v="44"/>
    <x v="29"/>
    <s v="MH 01"/>
    <s v="Thi kết thúc môn"/>
    <s v="Từ 9h30- 11h"/>
    <s v="106-S"/>
    <m/>
    <m/>
    <m/>
    <m/>
    <m/>
    <m/>
    <m/>
    <m/>
    <m/>
    <m/>
    <m/>
    <m/>
    <m/>
  </r>
  <r>
    <n v="46"/>
    <x v="45"/>
    <x v="1"/>
    <s v="Văn hóa"/>
    <m/>
    <m/>
    <m/>
    <m/>
    <n v="208"/>
    <n v="208"/>
    <m/>
    <m/>
    <m/>
    <m/>
    <m/>
    <n v="208"/>
    <n v="208"/>
    <m/>
    <m/>
    <m/>
  </r>
  <r>
    <n v="47"/>
    <x v="46"/>
    <x v="1"/>
    <s v="Văn hóa"/>
    <m/>
    <m/>
    <m/>
    <m/>
    <n v="208"/>
    <n v="208"/>
    <m/>
    <m/>
    <m/>
    <m/>
    <m/>
    <n v="208"/>
    <n v="208"/>
    <m/>
    <m/>
    <m/>
  </r>
  <r>
    <n v="47"/>
    <x v="46"/>
    <x v="54"/>
    <s v="MĐ 24"/>
    <s v="PLC cơ bản"/>
    <n v="8"/>
    <s v="402-S"/>
    <m/>
    <m/>
    <m/>
    <s v="402-S"/>
    <m/>
    <m/>
    <m/>
    <s v="402-C"/>
    <m/>
    <m/>
    <s v="402-S"/>
    <m/>
    <m/>
  </r>
  <r>
    <n v="48"/>
    <x v="47"/>
    <x v="1"/>
    <s v="Văn hóa"/>
    <m/>
    <m/>
    <n v="205"/>
    <n v="205"/>
    <m/>
    <m/>
    <m/>
    <m/>
    <m/>
    <m/>
    <n v="205"/>
    <m/>
    <m/>
    <m/>
    <m/>
    <m/>
  </r>
  <r>
    <n v="48"/>
    <x v="47"/>
    <x v="52"/>
    <s v="MĐ 18"/>
    <s v=" Kỹ thuật cảm biến"/>
    <n v="8"/>
    <m/>
    <m/>
    <m/>
    <s v="502-S"/>
    <s v="502-S"/>
    <m/>
    <m/>
    <m/>
    <m/>
    <m/>
    <s v="502-S"/>
    <m/>
    <m/>
    <m/>
  </r>
  <r>
    <n v="48"/>
    <x v="47"/>
    <x v="55"/>
    <s v="MH 05"/>
    <s v="Tin học"/>
    <n v="5"/>
    <m/>
    <m/>
    <s v="202-S"/>
    <m/>
    <m/>
    <m/>
    <m/>
    <m/>
    <m/>
    <s v="202-C"/>
    <m/>
    <s v="202-S"/>
    <m/>
    <m/>
  </r>
  <r>
    <n v="49"/>
    <x v="48"/>
    <x v="1"/>
    <s v="Văn hóa"/>
    <m/>
    <m/>
    <n v="205"/>
    <n v="205"/>
    <m/>
    <m/>
    <m/>
    <m/>
    <m/>
    <m/>
    <n v="205"/>
    <m/>
    <m/>
    <m/>
    <m/>
    <m/>
  </r>
  <r>
    <n v="49"/>
    <x v="48"/>
    <x v="52"/>
    <s v="MĐ 18"/>
    <s v=" Kỹ thuật cảm biến"/>
    <n v="8"/>
    <m/>
    <m/>
    <m/>
    <s v="502-S"/>
    <s v="502-S"/>
    <m/>
    <m/>
    <m/>
    <m/>
    <m/>
    <s v="502-S"/>
    <m/>
    <m/>
    <m/>
  </r>
  <r>
    <n v="49"/>
    <x v="48"/>
    <x v="55"/>
    <s v="MH 05"/>
    <s v="Tin học"/>
    <n v="5"/>
    <m/>
    <m/>
    <s v="202-S"/>
    <m/>
    <m/>
    <m/>
    <m/>
    <m/>
    <m/>
    <s v="202-C"/>
    <m/>
    <s v="202-S"/>
    <m/>
    <m/>
  </r>
  <r>
    <n v="50"/>
    <x v="49"/>
    <x v="1"/>
    <s v="Văn hóa"/>
    <m/>
    <m/>
    <m/>
    <n v="102"/>
    <n v="102"/>
    <m/>
    <m/>
    <m/>
    <m/>
    <m/>
    <n v="102"/>
    <n v="102"/>
    <m/>
    <m/>
    <m/>
    <m/>
  </r>
  <r>
    <n v="50"/>
    <x v="49"/>
    <x v="56"/>
    <s v="MH 05"/>
    <s v="Thi kết thúc môn"/>
    <n v="2"/>
    <s v="204-C"/>
    <m/>
    <m/>
    <m/>
    <m/>
    <m/>
    <m/>
    <m/>
    <m/>
    <m/>
    <m/>
    <m/>
    <m/>
    <m/>
  </r>
  <r>
    <n v="50"/>
    <x v="49"/>
    <x v="8"/>
    <s v="MH 06"/>
    <s v="Tiếng Anh"/>
    <n v="5"/>
    <m/>
    <m/>
    <m/>
    <s v="306-S"/>
    <m/>
    <m/>
    <m/>
    <m/>
    <m/>
    <m/>
    <s v="306-C"/>
    <m/>
    <m/>
    <m/>
  </r>
  <r>
    <n v="50"/>
    <x v="49"/>
    <x v="48"/>
    <s v="MH 08"/>
    <s v="Mạch điện"/>
    <n v="5"/>
    <m/>
    <m/>
    <m/>
    <m/>
    <s v="102-S"/>
    <m/>
    <m/>
    <m/>
    <m/>
    <m/>
    <m/>
    <s v="102-S"/>
    <m/>
    <m/>
  </r>
  <r>
    <n v="51"/>
    <x v="50"/>
    <x v="36"/>
    <s v="MĐ 31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52"/>
    <x v="51"/>
    <x v="36"/>
    <s v="MĐ 31"/>
    <s v="Đồ án tốt nghiệp"/>
    <m/>
    <s v="ĐNTN"/>
    <s v="ĐNTN"/>
    <s v="ĐNTN"/>
    <s v="ĐNTN"/>
    <s v="ĐNTN"/>
    <m/>
    <m/>
    <m/>
    <s v="ĐNTN"/>
    <s v="ĐNTN"/>
    <s v="ĐNTN"/>
    <s v="ĐNTN"/>
    <m/>
    <m/>
  </r>
  <r>
    <n v="53"/>
    <x v="52"/>
    <x v="36"/>
    <s v="MĐ 31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54"/>
    <x v="53"/>
    <x v="36"/>
    <s v="MĐ 31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55"/>
    <x v="54"/>
    <x v="43"/>
    <s v="MĐ 05"/>
    <s v="Đảm bảo cung cấp điện và an toàn cho thiết bị"/>
    <n v="8"/>
    <m/>
    <m/>
    <m/>
    <s v="401-S"/>
    <s v="401-S"/>
    <m/>
    <m/>
    <m/>
    <m/>
    <m/>
    <s v="401-S"/>
    <s v="401-S"/>
    <m/>
    <m/>
  </r>
  <r>
    <n v="55"/>
    <x v="54"/>
    <x v="19"/>
    <s v="MH 06"/>
    <s v="Tiếng Anh"/>
    <n v="5"/>
    <m/>
    <m/>
    <s v="205-C"/>
    <m/>
    <m/>
    <m/>
    <m/>
    <m/>
    <m/>
    <s v="205-C"/>
    <m/>
    <m/>
    <m/>
    <m/>
  </r>
  <r>
    <n v="55"/>
    <x v="54"/>
    <x v="51"/>
    <s v="MĐ 03"/>
    <s v="Lắp đặt hệ thống điện"/>
    <m/>
    <s v="P.24/7-S"/>
    <s v="P.24/7-S"/>
    <m/>
    <m/>
    <m/>
    <m/>
    <m/>
    <m/>
    <s v="P.24/7-S"/>
    <m/>
    <m/>
    <m/>
    <m/>
    <m/>
  </r>
  <r>
    <n v="56"/>
    <x v="55"/>
    <x v="36"/>
    <s v="MĐ 28"/>
    <s v="Thực tập tốt nghiệp"/>
    <m/>
    <m/>
    <m/>
    <m/>
    <m/>
    <m/>
    <m/>
    <m/>
    <m/>
    <m/>
    <m/>
    <m/>
    <m/>
    <m/>
    <m/>
  </r>
  <r>
    <n v="57"/>
    <x v="56"/>
    <x v="14"/>
    <s v="MH 06"/>
    <s v="Tiếng Anh"/>
    <n v="5"/>
    <m/>
    <m/>
    <m/>
    <s v="307-S"/>
    <s v="307-S"/>
    <m/>
    <m/>
    <m/>
    <m/>
    <m/>
    <s v="307-S"/>
    <s v="307-S"/>
    <m/>
    <m/>
  </r>
  <r>
    <n v="57"/>
    <x v="56"/>
    <x v="45"/>
    <s v="MĐ 17"/>
    <s v="Trang bị điện"/>
    <n v="8"/>
    <s v="404-S"/>
    <s v="404-S"/>
    <s v="404-S"/>
    <m/>
    <m/>
    <m/>
    <m/>
    <m/>
    <s v="404-S"/>
    <s v="404-S"/>
    <m/>
    <m/>
    <m/>
    <m/>
  </r>
  <r>
    <n v="58"/>
    <x v="57"/>
    <x v="14"/>
    <s v="MH 06"/>
    <s v="Tiếng Anh"/>
    <n v="5"/>
    <m/>
    <m/>
    <m/>
    <s v="307-S"/>
    <s v="307-S"/>
    <m/>
    <m/>
    <m/>
    <m/>
    <m/>
    <s v="307-S"/>
    <s v="307-S"/>
    <m/>
    <m/>
  </r>
  <r>
    <n v="58"/>
    <x v="57"/>
    <x v="57"/>
    <s v="MĐ 17"/>
    <s v="Trang bị điện"/>
    <n v="8"/>
    <s v="304-S"/>
    <s v="304-S"/>
    <s v="304-S"/>
    <m/>
    <m/>
    <m/>
    <m/>
    <m/>
    <s v="304-S"/>
    <s v="304-S"/>
    <m/>
    <m/>
    <m/>
    <m/>
  </r>
  <r>
    <n v="59"/>
    <x v="58"/>
    <x v="47"/>
    <s v="MĐ 18"/>
    <s v="Thi kết thúc môn"/>
    <n v="4"/>
    <m/>
    <m/>
    <m/>
    <m/>
    <s v="502-C"/>
    <m/>
    <m/>
    <m/>
    <m/>
    <m/>
    <m/>
    <m/>
    <m/>
    <m/>
  </r>
  <r>
    <n v="59"/>
    <x v="58"/>
    <x v="38"/>
    <s v="MĐ 18"/>
    <s v="Thi kết thúc môn"/>
    <n v="4"/>
    <m/>
    <m/>
    <m/>
    <m/>
    <s v="502-C"/>
    <m/>
    <m/>
    <m/>
    <m/>
    <m/>
    <m/>
    <m/>
    <m/>
    <m/>
  </r>
  <r>
    <n v="59"/>
    <x v="58"/>
    <x v="58"/>
    <s v="MĐ 19"/>
    <s v=" Điều khiển điện khí nén"/>
    <n v="8"/>
    <m/>
    <m/>
    <s v="P.CĐT (ODA) - S"/>
    <s v="P.CĐT (ODA) - S"/>
    <m/>
    <m/>
    <m/>
    <m/>
    <s v="P.CĐT (ODA) - S"/>
    <s v="P.CĐT (ODA) - S"/>
    <m/>
    <m/>
    <m/>
    <m/>
  </r>
  <r>
    <n v="59"/>
    <x v="58"/>
    <x v="42"/>
    <s v="MH 06"/>
    <s v="Tiếng Anh"/>
    <n v="5"/>
    <s v="307-C"/>
    <s v="307-C"/>
    <m/>
    <m/>
    <m/>
    <m/>
    <m/>
    <m/>
    <m/>
    <m/>
    <s v="307-C"/>
    <s v="307-C"/>
    <m/>
    <m/>
  </r>
  <r>
    <n v="60"/>
    <x v="59"/>
    <x v="37"/>
    <s v="MĐ 01"/>
    <s v="Kỹ thuật điện tử"/>
    <n v="8"/>
    <s v="P.Đ-ĐT (ODA) - S"/>
    <m/>
    <m/>
    <m/>
    <m/>
    <m/>
    <m/>
    <m/>
    <m/>
    <m/>
    <s v="P.Đ-ĐT (ODA) - S"/>
    <m/>
    <m/>
    <m/>
  </r>
  <r>
    <n v="60"/>
    <x v="59"/>
    <x v="51"/>
    <s v="MĐ 02"/>
    <s v="Lắp đặt hệ thống cung cấp điện"/>
    <n v="8"/>
    <m/>
    <m/>
    <m/>
    <s v="P.Đ-ĐT (ODA) - S"/>
    <m/>
    <m/>
    <m/>
    <m/>
    <m/>
    <m/>
    <m/>
    <s v="P.Đ-ĐT (ODA) - S"/>
    <m/>
    <m/>
  </r>
  <r>
    <n v="60"/>
    <x v="59"/>
    <x v="30"/>
    <s v="MĐ 02"/>
    <s v="Lắp đặt hệ thống cung cấp điện"/>
    <n v="8"/>
    <m/>
    <m/>
    <m/>
    <m/>
    <s v="X/Nguội (ODA) - S "/>
    <m/>
    <m/>
    <m/>
    <s v="X/Nguội (ODA) - S "/>
    <m/>
    <m/>
    <m/>
    <m/>
    <m/>
  </r>
  <r>
    <n v="60"/>
    <x v="59"/>
    <x v="29"/>
    <s v="MH 01"/>
    <s v="Giáo dục chính trị"/>
    <n v="5"/>
    <m/>
    <s v="302-S"/>
    <s v="207-S"/>
    <m/>
    <m/>
    <m/>
    <m/>
    <m/>
    <m/>
    <s v="206-S"/>
    <m/>
    <m/>
    <m/>
    <m/>
  </r>
  <r>
    <n v="61"/>
    <x v="60"/>
    <x v="59"/>
    <s v="MH 01"/>
    <s v="Giáo dục chính trị"/>
    <n v="5"/>
    <s v="305-S"/>
    <s v="305-S"/>
    <m/>
    <m/>
    <m/>
    <m/>
    <m/>
    <m/>
    <m/>
    <m/>
    <m/>
    <s v="103-S"/>
    <m/>
    <m/>
  </r>
  <r>
    <n v="61"/>
    <x v="60"/>
    <x v="53"/>
    <s v="MH 07"/>
    <s v="An toàn lao động"/>
    <n v="8"/>
    <m/>
    <m/>
    <m/>
    <m/>
    <s v="206-S"/>
    <m/>
    <m/>
    <m/>
    <s v="302-S"/>
    <m/>
    <m/>
    <m/>
    <m/>
    <m/>
  </r>
  <r>
    <n v="61"/>
    <x v="60"/>
    <x v="47"/>
    <s v="MĐ 13"/>
    <s v=" Kỹ thuật mạch điện tử"/>
    <n v="8"/>
    <m/>
    <m/>
    <s v="507-S"/>
    <s v="507-S"/>
    <m/>
    <m/>
    <m/>
    <m/>
    <m/>
    <s v="507-S"/>
    <s v="507-S"/>
    <m/>
    <m/>
    <m/>
  </r>
  <r>
    <n v="62"/>
    <x v="61"/>
    <x v="60"/>
    <s v="MH 08"/>
    <s v="Kỹ thuật điện"/>
    <n v="5"/>
    <s v="308-S"/>
    <m/>
    <m/>
    <m/>
    <m/>
    <m/>
    <m/>
    <m/>
    <s v="306-S"/>
    <m/>
    <m/>
    <m/>
    <m/>
    <m/>
  </r>
  <r>
    <n v="62"/>
    <x v="61"/>
    <x v="54"/>
    <s v="MĐ 09"/>
    <s v="Đo lường điện - điện tử"/>
    <n v="8"/>
    <m/>
    <s v="404-C"/>
    <s v="404-C"/>
    <m/>
    <m/>
    <m/>
    <m/>
    <m/>
    <m/>
    <m/>
    <m/>
    <m/>
    <m/>
    <m/>
  </r>
  <r>
    <n v="62"/>
    <x v="61"/>
    <x v="54"/>
    <s v="MĐ 09"/>
    <s v="Thi kết thúc môn"/>
    <n v="4"/>
    <m/>
    <m/>
    <m/>
    <m/>
    <m/>
    <m/>
    <m/>
    <m/>
    <m/>
    <m/>
    <s v="404-C"/>
    <m/>
    <m/>
    <m/>
  </r>
  <r>
    <n v="62"/>
    <x v="61"/>
    <x v="41"/>
    <s v="MĐ 09"/>
    <s v="Thi kết thúc môn"/>
    <n v="4"/>
    <m/>
    <m/>
    <m/>
    <m/>
    <m/>
    <m/>
    <m/>
    <m/>
    <m/>
    <m/>
    <s v="404-C"/>
    <m/>
    <m/>
    <m/>
  </r>
  <r>
    <n v="62"/>
    <x v="61"/>
    <x v="3"/>
    <s v="MH 01"/>
    <s v="Giáo dục chính trị"/>
    <n v="5"/>
    <m/>
    <m/>
    <m/>
    <s v="Hội trường B-S"/>
    <s v="301-S"/>
    <m/>
    <m/>
    <m/>
    <m/>
    <s v="Hội trường B-S"/>
    <m/>
    <s v="301-S"/>
    <m/>
    <m/>
  </r>
  <r>
    <n v="63"/>
    <x v="62"/>
    <x v="60"/>
    <s v="MH 08"/>
    <s v="Kỹ thuật điện"/>
    <n v="5"/>
    <m/>
    <m/>
    <s v="303-S"/>
    <m/>
    <m/>
    <m/>
    <m/>
    <m/>
    <m/>
    <m/>
    <m/>
    <m/>
    <m/>
    <m/>
  </r>
  <r>
    <n v="63"/>
    <x v="62"/>
    <x v="60"/>
    <s v="MH 08"/>
    <s v="Thi kết thúc môn"/>
    <n v="2"/>
    <m/>
    <m/>
    <m/>
    <m/>
    <m/>
    <m/>
    <m/>
    <m/>
    <m/>
    <m/>
    <s v="205-C"/>
    <m/>
    <m/>
    <m/>
  </r>
  <r>
    <n v="63"/>
    <x v="62"/>
    <x v="61"/>
    <s v="MH 08"/>
    <s v="Thi kết thúc môn"/>
    <n v="2"/>
    <m/>
    <m/>
    <m/>
    <m/>
    <m/>
    <m/>
    <m/>
    <m/>
    <m/>
    <m/>
    <s v="205-C"/>
    <m/>
    <m/>
    <m/>
  </r>
  <r>
    <n v="63"/>
    <x v="62"/>
    <x v="62"/>
    <s v="MĐ 09"/>
    <s v="Đo lường điện - điện tử"/>
    <n v="8"/>
    <s v="505-S"/>
    <s v="505-S"/>
    <m/>
    <m/>
    <m/>
    <m/>
    <m/>
    <m/>
    <s v="505-S"/>
    <m/>
    <m/>
    <m/>
    <m/>
    <m/>
  </r>
  <r>
    <n v="63"/>
    <x v="62"/>
    <x v="60"/>
    <s v="MH 11"/>
    <s v="Máy điện"/>
    <n v="5"/>
    <m/>
    <m/>
    <m/>
    <m/>
    <m/>
    <m/>
    <m/>
    <m/>
    <m/>
    <m/>
    <s v="205-S"/>
    <m/>
    <m/>
    <m/>
  </r>
  <r>
    <n v="63"/>
    <x v="62"/>
    <x v="3"/>
    <s v="MH 01"/>
    <s v="Giáo dục chính trị"/>
    <n v="5"/>
    <m/>
    <m/>
    <m/>
    <s v="Hội trường B-S"/>
    <s v="301-S"/>
    <m/>
    <m/>
    <m/>
    <m/>
    <s v="Hội trường B-S"/>
    <m/>
    <s v="301-S"/>
    <m/>
    <m/>
  </r>
  <r>
    <n v="64"/>
    <x v="63"/>
    <x v="60"/>
    <s v="MH 08"/>
    <s v="Thi kết thúc môn"/>
    <n v="2"/>
    <m/>
    <s v="303-S"/>
    <m/>
    <m/>
    <m/>
    <m/>
    <m/>
    <m/>
    <m/>
    <m/>
    <m/>
    <m/>
    <m/>
    <m/>
  </r>
  <r>
    <n v="64"/>
    <x v="63"/>
    <x v="46"/>
    <s v="MH 08"/>
    <s v="Thi kết thúc môn"/>
    <n v="5"/>
    <m/>
    <s v="303-S"/>
    <m/>
    <m/>
    <m/>
    <m/>
    <m/>
    <m/>
    <m/>
    <m/>
    <m/>
    <m/>
    <m/>
    <m/>
  </r>
  <r>
    <n v="64"/>
    <x v="63"/>
    <x v="63"/>
    <s v="MH 07"/>
    <s v="An toàn lao động"/>
    <n v="5"/>
    <s v="105-S"/>
    <m/>
    <m/>
    <m/>
    <s v="105-S"/>
    <m/>
    <m/>
    <m/>
    <s v="305-S"/>
    <m/>
    <m/>
    <s v="305-S"/>
    <m/>
    <m/>
  </r>
  <r>
    <n v="64"/>
    <x v="63"/>
    <x v="59"/>
    <s v="MH 01"/>
    <s v="Giáo dục chính trị"/>
    <n v="5"/>
    <m/>
    <m/>
    <s v="Hội trường B-S"/>
    <s v="103-S"/>
    <m/>
    <m/>
    <m/>
    <m/>
    <m/>
    <s v="302-S"/>
    <s v="Hội trường B-S"/>
    <m/>
    <m/>
    <m/>
  </r>
  <r>
    <n v="65"/>
    <x v="64"/>
    <x v="1"/>
    <s v="Văn hóa"/>
    <s v=""/>
    <m/>
    <m/>
    <m/>
    <n v="301"/>
    <n v="301"/>
    <m/>
    <m/>
    <m/>
    <m/>
    <m/>
    <n v="301"/>
    <n v="301"/>
    <m/>
    <m/>
    <m/>
  </r>
  <r>
    <n v="65"/>
    <x v="64"/>
    <x v="44"/>
    <s v="MĐ 22"/>
    <s v="Lắp đặt bảo dưỡng hệ thống cơ điện tử"/>
    <n v="8"/>
    <s v="501-S"/>
    <s v="501-S"/>
    <m/>
    <m/>
    <m/>
    <m/>
    <m/>
    <m/>
    <s v="501-S"/>
    <m/>
    <m/>
    <m/>
    <m/>
    <m/>
  </r>
  <r>
    <n v="66"/>
    <x v="65"/>
    <x v="1"/>
    <s v="Văn hóa"/>
    <s v=""/>
    <m/>
    <m/>
    <m/>
    <n v="305"/>
    <n v="305"/>
    <m/>
    <m/>
    <m/>
    <m/>
    <m/>
    <n v="305"/>
    <n v="305"/>
    <m/>
    <m/>
    <m/>
  </r>
  <r>
    <n v="66"/>
    <x v="65"/>
    <x v="61"/>
    <s v="MĐ 18"/>
    <s v="Điều khiển điện khí nén"/>
    <n v="8"/>
    <s v="503-S"/>
    <s v="503-S"/>
    <m/>
    <m/>
    <s v="503-S"/>
    <m/>
    <m/>
    <m/>
    <s v="503-S"/>
    <m/>
    <m/>
    <m/>
    <m/>
    <m/>
  </r>
  <r>
    <n v="66"/>
    <x v="65"/>
    <x v="61"/>
    <s v="MĐ 18"/>
    <s v="Thi kết thúc môn"/>
    <n v="4"/>
    <m/>
    <m/>
    <m/>
    <m/>
    <m/>
    <m/>
    <m/>
    <m/>
    <m/>
    <m/>
    <m/>
    <s v="503-C"/>
    <m/>
    <m/>
  </r>
  <r>
    <n v="66"/>
    <x v="65"/>
    <x v="58"/>
    <s v="MĐ 18"/>
    <s v="Thi kết thúc môn"/>
    <n v="4"/>
    <m/>
    <m/>
    <m/>
    <m/>
    <m/>
    <m/>
    <m/>
    <m/>
    <m/>
    <m/>
    <m/>
    <s v="503-C"/>
    <m/>
    <m/>
  </r>
  <r>
    <n v="67"/>
    <x v="66"/>
    <x v="1"/>
    <s v="Văn hóa"/>
    <m/>
    <m/>
    <n v="301"/>
    <n v="301"/>
    <m/>
    <m/>
    <m/>
    <m/>
    <m/>
    <m/>
    <n v="301"/>
    <m/>
    <m/>
    <m/>
    <m/>
    <m/>
  </r>
  <r>
    <n v="67"/>
    <x v="66"/>
    <x v="62"/>
    <s v="MĐ 16"/>
    <s v="Trang bị điện"/>
    <n v="8"/>
    <m/>
    <m/>
    <s v="P.24/7-S"/>
    <s v="P.24/7-S"/>
    <s v="P.24/7-S"/>
    <m/>
    <m/>
    <m/>
    <m/>
    <s v="P.24/7-S"/>
    <s v="P.24/7-S"/>
    <s v="P.24/7-S"/>
    <m/>
    <m/>
  </r>
  <r>
    <n v="68"/>
    <x v="67"/>
    <x v="1"/>
    <s v="Văn hóa"/>
    <m/>
    <m/>
    <n v="301"/>
    <n v="301"/>
    <m/>
    <m/>
    <m/>
    <m/>
    <m/>
    <m/>
    <n v="301"/>
    <m/>
    <m/>
    <m/>
    <m/>
    <m/>
  </r>
  <r>
    <n v="68"/>
    <x v="67"/>
    <x v="52"/>
    <s v="MĐ 14"/>
    <s v="Thiết kế mạch bằng máy tính "/>
    <n v="8"/>
    <m/>
    <m/>
    <s v="403-S"/>
    <m/>
    <m/>
    <m/>
    <m/>
    <m/>
    <m/>
    <m/>
    <m/>
    <s v="403-S"/>
    <m/>
    <m/>
  </r>
  <r>
    <n v="68"/>
    <x v="67"/>
    <x v="64"/>
    <s v="MĐ 19"/>
    <s v="Điện tử công suất"/>
    <n v="8"/>
    <m/>
    <m/>
    <m/>
    <s v="406-S"/>
    <s v="406-S"/>
    <m/>
    <m/>
    <m/>
    <m/>
    <s v="406-C"/>
    <s v="406-C"/>
    <m/>
    <m/>
    <m/>
  </r>
  <r>
    <n v="69"/>
    <x v="68"/>
    <x v="1"/>
    <s v="Văn hóa"/>
    <m/>
    <m/>
    <m/>
    <n v="103"/>
    <n v="103"/>
    <m/>
    <m/>
    <m/>
    <m/>
    <m/>
    <n v="103"/>
    <n v="103"/>
    <m/>
    <m/>
    <m/>
    <m/>
  </r>
  <r>
    <n v="69"/>
    <x v="68"/>
    <x v="65"/>
    <s v="MH 10"/>
    <s v="Linh kiện điện tử"/>
    <n v="5"/>
    <m/>
    <m/>
    <m/>
    <s v="106-S"/>
    <s v="106-S"/>
    <m/>
    <m/>
    <m/>
    <m/>
    <m/>
    <s v="106-S"/>
    <s v="106-S"/>
    <m/>
    <m/>
  </r>
  <r>
    <n v="69"/>
    <x v="68"/>
    <x v="19"/>
    <s v="MH 06"/>
    <s v="Tiếng anh"/>
    <n v="5"/>
    <s v="104-C"/>
    <m/>
    <m/>
    <m/>
    <m/>
    <m/>
    <m/>
    <m/>
    <m/>
    <m/>
    <m/>
    <m/>
    <m/>
    <m/>
  </r>
  <r>
    <n v="70"/>
    <x v="69"/>
    <x v="22"/>
    <s v="MĐ 29"/>
    <s v="Hàn khí"/>
    <n v="6"/>
    <m/>
    <m/>
    <s v="GB  - Chiều"/>
    <m/>
    <m/>
    <s v="GB "/>
    <m/>
    <m/>
    <m/>
    <s v="GB  - Chiều"/>
    <m/>
    <m/>
    <s v="GB "/>
    <m/>
  </r>
  <r>
    <n v="71"/>
    <x v="70"/>
    <x v="1"/>
    <s v="Văn hóa"/>
    <m/>
    <m/>
    <n v="206"/>
    <n v="206"/>
    <m/>
    <m/>
    <m/>
    <m/>
    <m/>
    <m/>
    <n v="206"/>
    <m/>
    <m/>
    <m/>
    <m/>
    <m/>
  </r>
  <r>
    <n v="71"/>
    <x v="70"/>
    <x v="34"/>
    <s v="MH 05"/>
    <s v="Tin học"/>
    <n v="5"/>
    <m/>
    <m/>
    <s v="203-C"/>
    <m/>
    <m/>
    <m/>
    <m/>
    <m/>
    <m/>
    <s v="202-S"/>
    <m/>
    <m/>
    <m/>
    <m/>
  </r>
  <r>
    <n v="71"/>
    <x v="70"/>
    <x v="22"/>
    <s v="MĐ 18"/>
    <s v=" Hàn MIG/MAG nâng cao"/>
    <n v="8"/>
    <m/>
    <m/>
    <m/>
    <s v="X/HÀN (D) - S"/>
    <m/>
    <m/>
    <m/>
    <m/>
    <m/>
    <m/>
    <m/>
    <m/>
    <m/>
    <m/>
  </r>
  <r>
    <n v="71"/>
    <x v="70"/>
    <x v="22"/>
    <s v="MĐ 18"/>
    <s v="Thi kết thúc môn"/>
    <n v="4"/>
    <m/>
    <m/>
    <m/>
    <m/>
    <m/>
    <m/>
    <m/>
    <m/>
    <m/>
    <m/>
    <s v="X/HÀN (D) - S"/>
    <m/>
    <m/>
    <m/>
  </r>
  <r>
    <n v="71"/>
    <x v="70"/>
    <x v="66"/>
    <s v="MĐ 19"/>
    <s v="Hàn TIG"/>
    <n v="8"/>
    <m/>
    <m/>
    <m/>
    <m/>
    <s v="X/HÀN (D) - S"/>
    <m/>
    <m/>
    <m/>
    <m/>
    <m/>
    <m/>
    <s v="X/HÀN (D) - S"/>
    <m/>
    <m/>
  </r>
  <r>
    <n v="72"/>
    <x v="71"/>
    <x v="1"/>
    <s v="Văn hóa"/>
    <m/>
    <m/>
    <m/>
    <s v="106, 104"/>
    <s v="106, 104"/>
    <m/>
    <m/>
    <m/>
    <m/>
    <m/>
    <s v="106, 104"/>
    <s v="106, 104"/>
    <m/>
    <m/>
    <m/>
    <m/>
  </r>
  <r>
    <n v="72"/>
    <x v="71"/>
    <x v="13"/>
    <s v="MH 03"/>
    <s v="GDTC"/>
    <n v="4"/>
    <s v="Sân (D) - C"/>
    <m/>
    <m/>
    <m/>
    <m/>
    <m/>
    <m/>
    <m/>
    <m/>
    <m/>
    <s v="Sân (D) - C"/>
    <m/>
    <m/>
    <m/>
  </r>
  <r>
    <n v="72"/>
    <x v="71"/>
    <x v="11"/>
    <s v="MH 12"/>
    <s v="Thi kết thúc môn"/>
    <n v="2"/>
    <m/>
    <m/>
    <m/>
    <s v="105-C"/>
    <m/>
    <m/>
    <m/>
    <m/>
    <m/>
    <m/>
    <m/>
    <m/>
    <m/>
    <m/>
  </r>
  <r>
    <n v="72"/>
    <x v="71"/>
    <x v="67"/>
    <s v="MĐ 15"/>
    <s v="Hàn hồ quang tay"/>
    <n v="8"/>
    <m/>
    <m/>
    <m/>
    <m/>
    <s v="X/HÀN (D) - C"/>
    <m/>
    <m/>
    <m/>
    <m/>
    <m/>
    <m/>
    <s v="X/HÀN (D) - C"/>
    <m/>
    <m/>
  </r>
  <r>
    <n v="73"/>
    <x v="72"/>
    <x v="1"/>
    <s v="Văn hóa"/>
    <m/>
    <m/>
    <m/>
    <m/>
    <n v="305"/>
    <n v="305"/>
    <m/>
    <m/>
    <m/>
    <m/>
    <m/>
    <n v="305"/>
    <n v="305"/>
    <m/>
    <m/>
    <m/>
  </r>
  <r>
    <n v="73"/>
    <x v="72"/>
    <x v="68"/>
    <m/>
    <s v="Dự phòng học lại, thi lại, học bổ sung"/>
    <m/>
    <s v="DP"/>
    <s v="DP"/>
    <m/>
    <m/>
    <s v="DP"/>
    <m/>
    <m/>
    <m/>
    <s v="DP"/>
    <m/>
    <m/>
    <s v="DP"/>
    <m/>
    <m/>
  </r>
  <r>
    <n v="74"/>
    <x v="73"/>
    <x v="69"/>
    <s v="MĐ18"/>
    <s v=" Pha chế đồ uống"/>
    <n v="8"/>
    <m/>
    <m/>
    <s v="101-C"/>
    <s v="101-C"/>
    <m/>
    <m/>
    <m/>
    <m/>
    <m/>
    <s v="101-C"/>
    <m/>
    <m/>
    <m/>
    <m/>
  </r>
  <r>
    <n v="74"/>
    <x v="73"/>
    <x v="69"/>
    <s v="MĐ18"/>
    <s v="Thi kết thúc môn"/>
    <n v="4"/>
    <m/>
    <m/>
    <m/>
    <m/>
    <m/>
    <m/>
    <m/>
    <m/>
    <m/>
    <m/>
    <s v="101-C"/>
    <m/>
    <m/>
    <m/>
  </r>
  <r>
    <n v="74"/>
    <x v="73"/>
    <x v="56"/>
    <s v="MH 05"/>
    <s v="Tin học"/>
    <n v="5"/>
    <m/>
    <m/>
    <m/>
    <m/>
    <s v="204-S"/>
    <m/>
    <m/>
    <m/>
    <m/>
    <m/>
    <m/>
    <s v="204-S"/>
    <m/>
    <m/>
  </r>
  <r>
    <n v="74"/>
    <x v="73"/>
    <x v="1"/>
    <s v="Văn hóa"/>
    <m/>
    <m/>
    <n v="207"/>
    <n v="207"/>
    <m/>
    <m/>
    <m/>
    <m/>
    <m/>
    <m/>
    <n v="207"/>
    <m/>
    <m/>
    <m/>
    <m/>
    <m/>
  </r>
  <r>
    <n v="75"/>
    <x v="74"/>
    <x v="1"/>
    <s v="Văn hóa"/>
    <m/>
    <m/>
    <n v="207"/>
    <n v="207"/>
    <m/>
    <m/>
    <m/>
    <m/>
    <m/>
    <m/>
    <n v="207"/>
    <m/>
    <m/>
    <m/>
    <m/>
    <m/>
  </r>
  <r>
    <n v="75"/>
    <x v="74"/>
    <x v="56"/>
    <s v="MH 05"/>
    <s v="Tin học"/>
    <n v="5"/>
    <m/>
    <m/>
    <m/>
    <m/>
    <s v="204-S"/>
    <m/>
    <m/>
    <m/>
    <m/>
    <m/>
    <m/>
    <s v="204-S"/>
    <m/>
    <m/>
  </r>
  <r>
    <n v="75"/>
    <x v="74"/>
    <x v="70"/>
    <s v="MĐ18"/>
    <s v="Pha chế đồ uống"/>
    <n v="8"/>
    <m/>
    <m/>
    <s v="101-S"/>
    <s v="101-S"/>
    <m/>
    <m/>
    <m/>
    <m/>
    <m/>
    <s v="101-S"/>
    <m/>
    <m/>
    <m/>
    <m/>
  </r>
  <r>
    <n v="75"/>
    <x v="74"/>
    <x v="70"/>
    <s v="MĐ18"/>
    <s v="Thi kết thúc môn"/>
    <n v="4"/>
    <m/>
    <m/>
    <m/>
    <m/>
    <m/>
    <m/>
    <m/>
    <m/>
    <m/>
    <m/>
    <s v="101-S"/>
    <m/>
    <m/>
    <m/>
  </r>
  <r>
    <n v="76"/>
    <x v="75"/>
    <x v="1"/>
    <s v="Văn hóa"/>
    <m/>
    <m/>
    <m/>
    <n v="104"/>
    <n v="104"/>
    <m/>
    <m/>
    <m/>
    <m/>
    <m/>
    <n v="104"/>
    <n v="104"/>
    <m/>
    <m/>
    <m/>
    <m/>
  </r>
  <r>
    <n v="76"/>
    <x v="75"/>
    <x v="7"/>
    <s v="MH 05"/>
    <s v="Tin học"/>
    <n v="5"/>
    <m/>
    <m/>
    <m/>
    <s v="204-C"/>
    <m/>
    <m/>
    <m/>
    <m/>
    <m/>
    <m/>
    <m/>
    <s v="204-C"/>
    <m/>
    <m/>
  </r>
  <r>
    <n v="76"/>
    <x v="75"/>
    <x v="70"/>
    <s v="MH09"/>
    <s v="Sinh lý dinh dưỡng"/>
    <n v="5"/>
    <m/>
    <m/>
    <m/>
    <m/>
    <s v="101-S"/>
    <m/>
    <m/>
    <m/>
    <m/>
    <m/>
    <m/>
    <m/>
    <m/>
    <m/>
  </r>
  <r>
    <n v="76"/>
    <x v="75"/>
    <x v="70"/>
    <s v="MH09"/>
    <s v="Thi kết thúc môn"/>
    <n v="2"/>
    <m/>
    <m/>
    <m/>
    <m/>
    <m/>
    <m/>
    <m/>
    <m/>
    <m/>
    <m/>
    <s v="101-C"/>
    <m/>
    <m/>
    <m/>
  </r>
  <r>
    <n v="76"/>
    <x v="75"/>
    <x v="69"/>
    <s v="MH10"/>
    <s v="Thương phẩm và an toàn thực phẩm"/>
    <n v="5"/>
    <s v="101-C"/>
    <m/>
    <m/>
    <m/>
    <m/>
    <m/>
    <m/>
    <m/>
    <m/>
    <m/>
    <m/>
    <m/>
    <m/>
    <m/>
  </r>
  <r>
    <n v="77"/>
    <x v="76"/>
    <x v="71"/>
    <s v="MĐ 25"/>
    <s v="Kế toán thương mại dịch vụ"/>
    <n v="8"/>
    <s v="302-S"/>
    <m/>
    <m/>
    <m/>
    <m/>
    <m/>
    <m/>
    <m/>
    <m/>
    <m/>
    <m/>
    <m/>
    <m/>
    <m/>
  </r>
  <r>
    <n v="77"/>
    <x v="76"/>
    <x v="71"/>
    <s v="MĐ 25"/>
    <s v="Thi kết thúc môn"/>
    <n v="4"/>
    <m/>
    <m/>
    <m/>
    <m/>
    <m/>
    <m/>
    <m/>
    <m/>
    <m/>
    <m/>
    <m/>
    <s v="302-C"/>
    <m/>
    <m/>
  </r>
  <r>
    <n v="77"/>
    <x v="76"/>
    <x v="31"/>
    <s v="MĐ 28"/>
    <s v="Khóa luận tốt nghiệp"/>
    <m/>
    <m/>
    <s v="KLTN"/>
    <s v="KLTN"/>
    <s v="KLTN"/>
    <s v="KLTN"/>
    <m/>
    <m/>
    <m/>
    <s v="KLTN"/>
    <s v="KLTN"/>
    <s v="KLTN"/>
    <m/>
    <m/>
    <m/>
  </r>
  <r>
    <n v="78"/>
    <x v="77"/>
    <x v="29"/>
    <s v="MH 02"/>
    <s v="Pháp luật "/>
    <n v="5"/>
    <m/>
    <m/>
    <m/>
    <s v="104-S"/>
    <s v="104-S"/>
    <m/>
    <m/>
    <m/>
    <m/>
    <m/>
    <s v="206-S"/>
    <s v="206-S"/>
    <m/>
    <m/>
  </r>
  <r>
    <n v="78"/>
    <x v="77"/>
    <x v="33"/>
    <s v="MH 05"/>
    <s v="Tin học"/>
    <n v="5"/>
    <m/>
    <s v="203-S"/>
    <s v="203-S"/>
    <m/>
    <m/>
    <m/>
    <m/>
    <m/>
    <m/>
    <s v="203-S"/>
    <m/>
    <m/>
    <m/>
    <m/>
  </r>
  <r>
    <n v="78"/>
    <x v="77"/>
    <x v="17"/>
    <s v="MH 03"/>
    <s v="GDTC"/>
    <n v="4"/>
    <s v="Sân (D) - C"/>
    <m/>
    <m/>
    <m/>
    <m/>
    <m/>
    <m/>
    <m/>
    <s v="Sân (D) - C"/>
    <m/>
    <m/>
    <m/>
    <m/>
    <m/>
  </r>
  <r>
    <n v="79"/>
    <x v="78"/>
    <x v="71"/>
    <s v="MH 10"/>
    <s v="Kinh tế vĩ mô"/>
    <n v="5"/>
    <m/>
    <m/>
    <m/>
    <s v="302-S"/>
    <m/>
    <m/>
    <m/>
    <m/>
    <m/>
    <s v="204-S"/>
    <m/>
    <m/>
    <m/>
    <m/>
  </r>
  <r>
    <n v="79"/>
    <x v="78"/>
    <x v="72"/>
    <s v="MH 08"/>
    <s v="Luật kinh tế "/>
    <n v="5"/>
    <m/>
    <m/>
    <s v="205-S"/>
    <m/>
    <s v="208-S"/>
    <m/>
    <m/>
    <m/>
    <m/>
    <m/>
    <m/>
    <s v="208-S"/>
    <m/>
    <m/>
  </r>
  <r>
    <n v="79"/>
    <x v="78"/>
    <x v="73"/>
    <s v="MH 18"/>
    <s v="Phân tích hoạt động kinh doanh"/>
    <n v="5"/>
    <s v="103-C"/>
    <s v="307-C"/>
    <m/>
    <m/>
    <m/>
    <m/>
    <m/>
    <m/>
    <s v="202-C"/>
    <m/>
    <s v="204-S"/>
    <m/>
    <m/>
    <m/>
  </r>
  <r>
    <n v="80"/>
    <x v="79"/>
    <x v="36"/>
    <s v="MĐ 30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81"/>
    <x v="80"/>
    <x v="36"/>
    <s v="MĐ 30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82"/>
    <x v="81"/>
    <x v="36"/>
    <m/>
    <s v="Học tập tại DN"/>
    <m/>
    <m/>
    <m/>
    <m/>
    <m/>
    <m/>
    <m/>
    <m/>
    <m/>
    <m/>
    <m/>
    <m/>
    <m/>
    <m/>
    <m/>
  </r>
  <r>
    <n v="83"/>
    <x v="82"/>
    <x v="36"/>
    <m/>
    <s v="Học tập tại DN"/>
    <m/>
    <m/>
    <m/>
    <m/>
    <m/>
    <m/>
    <m/>
    <m/>
    <m/>
    <m/>
    <m/>
    <m/>
    <m/>
    <m/>
    <m/>
  </r>
  <r>
    <n v="84"/>
    <x v="83"/>
    <x v="36"/>
    <m/>
    <s v="Học tập tại DN"/>
    <m/>
    <m/>
    <m/>
    <m/>
    <m/>
    <m/>
    <m/>
    <m/>
    <m/>
    <m/>
    <m/>
    <m/>
    <m/>
    <m/>
    <m/>
  </r>
  <r>
    <n v="85"/>
    <x v="84"/>
    <x v="53"/>
    <s v="MH 08"/>
    <s v="Thi kết thúc môn"/>
    <n v="2"/>
    <m/>
    <m/>
    <s v="206-S"/>
    <m/>
    <m/>
    <m/>
    <m/>
    <m/>
    <m/>
    <m/>
    <m/>
    <m/>
    <m/>
    <m/>
  </r>
  <r>
    <n v="85"/>
    <x v="84"/>
    <x v="74"/>
    <s v="MH 08"/>
    <s v="Thi kết thúc môn"/>
    <n v="2"/>
    <m/>
    <m/>
    <s v="206-S"/>
    <m/>
    <m/>
    <m/>
    <m/>
    <m/>
    <m/>
    <m/>
    <m/>
    <m/>
    <m/>
    <m/>
  </r>
  <r>
    <n v="85"/>
    <x v="84"/>
    <x v="59"/>
    <s v="MH 01"/>
    <s v="Giáo dục chính trị"/>
    <n v="5"/>
    <m/>
    <m/>
    <m/>
    <m/>
    <s v="205-S"/>
    <m/>
    <m/>
    <m/>
    <s v="Hội trường B-S"/>
    <m/>
    <m/>
    <m/>
    <m/>
    <m/>
  </r>
  <r>
    <n v="85"/>
    <x v="84"/>
    <x v="38"/>
    <s v="MĐ 16"/>
    <s v="Điện tử công suất"/>
    <n v="8"/>
    <s v="406-S"/>
    <s v="406-S"/>
    <m/>
    <m/>
    <m/>
    <m/>
    <m/>
    <m/>
    <m/>
    <m/>
    <s v="406-S"/>
    <s v="406-S"/>
    <m/>
    <m/>
  </r>
  <r>
    <n v="85"/>
    <x v="84"/>
    <x v="54"/>
    <s v="MH 11"/>
    <s v="Máy điện"/>
    <n v="5"/>
    <m/>
    <m/>
    <m/>
    <s v="207-S"/>
    <m/>
    <m/>
    <m/>
    <m/>
    <m/>
    <s v="306-S"/>
    <m/>
    <m/>
    <m/>
    <m/>
  </r>
  <r>
    <n v="85"/>
    <x v="84"/>
    <x v="17"/>
    <s v="MH 03"/>
    <s v="GDTC"/>
    <n v="4"/>
    <m/>
    <m/>
    <s v="Sân (D) - C"/>
    <m/>
    <m/>
    <m/>
    <m/>
    <m/>
    <m/>
    <m/>
    <m/>
    <m/>
    <m/>
    <m/>
  </r>
  <r>
    <n v="85"/>
    <x v="84"/>
    <x v="17"/>
    <s v="MH 03"/>
    <s v="Thi kết thúc môn"/>
    <s v="Từ 15h00 - 16h30"/>
    <m/>
    <m/>
    <m/>
    <m/>
    <m/>
    <m/>
    <m/>
    <m/>
    <m/>
    <s v="Sân (D) - C"/>
    <m/>
    <m/>
    <m/>
    <m/>
  </r>
  <r>
    <n v="85"/>
    <x v="84"/>
    <x v="12"/>
    <s v="MH 03"/>
    <s v="Thi kết thúc môn"/>
    <s v="Từ 15h00 - 16h30"/>
    <m/>
    <m/>
    <m/>
    <m/>
    <m/>
    <m/>
    <m/>
    <m/>
    <m/>
    <s v="Sân (D) - C"/>
    <m/>
    <m/>
    <m/>
    <m/>
  </r>
  <r>
    <n v="86"/>
    <x v="85"/>
    <x v="50"/>
    <s v="MĐ 12"/>
    <s v="Điện tử cơ bản "/>
    <n v="8"/>
    <s v="504-S"/>
    <s v="504-S"/>
    <s v="504-S"/>
    <m/>
    <m/>
    <m/>
    <m/>
    <m/>
    <s v="504-S"/>
    <s v="504-S"/>
    <m/>
    <m/>
    <m/>
    <m/>
  </r>
  <r>
    <n v="86"/>
    <x v="85"/>
    <x v="19"/>
    <s v="MH 06"/>
    <s v="Tiếng Anh"/>
    <n v="5"/>
    <m/>
    <m/>
    <m/>
    <s v="102-S"/>
    <m/>
    <m/>
    <m/>
    <m/>
    <m/>
    <m/>
    <s v="102-S"/>
    <m/>
    <m/>
    <m/>
  </r>
  <r>
    <n v="86"/>
    <x v="85"/>
    <x v="17"/>
    <s v="MH 03"/>
    <s v="GDTC"/>
    <n v="4"/>
    <m/>
    <m/>
    <m/>
    <m/>
    <s v="Sân (D) - C"/>
    <m/>
    <m/>
    <m/>
    <m/>
    <m/>
    <m/>
    <s v="Sân (D) - C"/>
    <m/>
    <m/>
  </r>
  <r>
    <n v="87"/>
    <x v="86"/>
    <x v="75"/>
    <s v="MĐ 12"/>
    <s v="Điện tử cơ bản"/>
    <n v="8"/>
    <m/>
    <s v="402-S"/>
    <s v="402-S"/>
    <s v="402-S"/>
    <m/>
    <m/>
    <m/>
    <m/>
    <s v="402-S"/>
    <s v="402-S"/>
    <m/>
    <m/>
    <m/>
    <m/>
  </r>
  <r>
    <n v="87"/>
    <x v="86"/>
    <x v="17"/>
    <s v="MH 03"/>
    <s v="GDTC"/>
    <n v="4"/>
    <m/>
    <m/>
    <m/>
    <m/>
    <s v="TTVH-S"/>
    <m/>
    <m/>
    <m/>
    <m/>
    <m/>
    <s v="TTVH-S"/>
    <m/>
    <m/>
    <m/>
  </r>
  <r>
    <n v="87"/>
    <x v="86"/>
    <x v="3"/>
    <s v="MH 01"/>
    <s v="Giáo dục chính trị"/>
    <n v="5"/>
    <s v="Hội trường B-S"/>
    <m/>
    <m/>
    <m/>
    <m/>
    <m/>
    <m/>
    <m/>
    <m/>
    <m/>
    <m/>
    <m/>
    <m/>
    <m/>
  </r>
  <r>
    <n v="87"/>
    <x v="86"/>
    <x v="3"/>
    <s v="MH 01"/>
    <s v="Thi kết thúc môn"/>
    <n v="2"/>
    <m/>
    <m/>
    <m/>
    <m/>
    <m/>
    <m/>
    <m/>
    <m/>
    <m/>
    <m/>
    <m/>
    <s v="105-C"/>
    <m/>
    <m/>
  </r>
  <r>
    <n v="88"/>
    <x v="87"/>
    <x v="48"/>
    <s v="MH 08"/>
    <s v="Kỹ thuật điện"/>
    <n v="5"/>
    <m/>
    <s v="308-S"/>
    <m/>
    <m/>
    <m/>
    <m/>
    <m/>
    <m/>
    <s v="308-S"/>
    <m/>
    <m/>
    <m/>
    <m/>
    <m/>
  </r>
  <r>
    <n v="88"/>
    <x v="87"/>
    <x v="51"/>
    <s v="MĐ 09"/>
    <s v="Thi kết thúc môn"/>
    <n v="4"/>
    <m/>
    <m/>
    <s v="408-S"/>
    <m/>
    <m/>
    <m/>
    <m/>
    <m/>
    <m/>
    <m/>
    <m/>
    <m/>
    <m/>
    <m/>
  </r>
  <r>
    <n v="88"/>
    <x v="87"/>
    <x v="64"/>
    <s v="MĐ 09"/>
    <s v="Thi kết thúc môn"/>
    <n v="4"/>
    <m/>
    <m/>
    <s v="408-S"/>
    <m/>
    <m/>
    <m/>
    <m/>
    <m/>
    <m/>
    <m/>
    <m/>
    <m/>
    <m/>
    <m/>
  </r>
  <r>
    <n v="88"/>
    <x v="87"/>
    <x v="50"/>
    <s v="MĐ 12"/>
    <s v="Điện tử cơ bản"/>
    <n v="8"/>
    <m/>
    <m/>
    <m/>
    <s v="503-S"/>
    <m/>
    <m/>
    <m/>
    <m/>
    <m/>
    <m/>
    <m/>
    <s v="503-S"/>
    <m/>
    <m/>
  </r>
  <r>
    <n v="88"/>
    <x v="87"/>
    <x v="3"/>
    <s v="MH 01"/>
    <s v="Giáo dục chính trị"/>
    <n v="5"/>
    <s v="Hội trường B-S"/>
    <m/>
    <m/>
    <m/>
    <m/>
    <m/>
    <m/>
    <m/>
    <m/>
    <m/>
    <m/>
    <m/>
    <m/>
    <m/>
  </r>
  <r>
    <n v="88"/>
    <x v="87"/>
    <x v="3"/>
    <s v="MH 01"/>
    <s v="Thi kết thúc môn"/>
    <n v="2"/>
    <m/>
    <m/>
    <m/>
    <m/>
    <m/>
    <m/>
    <m/>
    <m/>
    <m/>
    <s v="205-C"/>
    <m/>
    <m/>
    <m/>
    <m/>
  </r>
  <r>
    <n v="88"/>
    <x v="87"/>
    <x v="17"/>
    <s v="MH 03"/>
    <s v="GDTC"/>
    <n v="4"/>
    <m/>
    <m/>
    <m/>
    <m/>
    <s v="TTVH-S"/>
    <m/>
    <m/>
    <m/>
    <m/>
    <m/>
    <s v="TTVH-S"/>
    <m/>
    <m/>
    <m/>
  </r>
  <r>
    <n v="89"/>
    <x v="88"/>
    <x v="74"/>
    <s v="MH 08"/>
    <s v="Thi kết thúc môn"/>
    <n v="2"/>
    <m/>
    <m/>
    <m/>
    <m/>
    <s v="306-S"/>
    <m/>
    <m/>
    <m/>
    <m/>
    <m/>
    <m/>
    <m/>
    <m/>
    <m/>
  </r>
  <r>
    <n v="89"/>
    <x v="88"/>
    <x v="39"/>
    <s v="MH 08"/>
    <s v="Thi kết thúc môn"/>
    <n v="2"/>
    <m/>
    <m/>
    <m/>
    <m/>
    <s v="306-S"/>
    <m/>
    <m/>
    <m/>
    <m/>
    <m/>
    <m/>
    <m/>
    <m/>
    <m/>
  </r>
  <r>
    <n v="89"/>
    <x v="88"/>
    <x v="49"/>
    <s v="MH 11"/>
    <s v=" Máy điện"/>
    <n v="5"/>
    <m/>
    <m/>
    <m/>
    <m/>
    <m/>
    <m/>
    <m/>
    <m/>
    <m/>
    <m/>
    <s v="104-S"/>
    <m/>
    <m/>
    <m/>
  </r>
  <r>
    <n v="89"/>
    <x v="88"/>
    <x v="64"/>
    <s v="MĐ 09"/>
    <s v="Đo lường điện - điện tử"/>
    <n v="8"/>
    <s v="408-S"/>
    <s v="408-S"/>
    <m/>
    <m/>
    <m/>
    <m/>
    <m/>
    <m/>
    <s v="408-S"/>
    <m/>
    <m/>
    <m/>
    <m/>
    <m/>
  </r>
  <r>
    <n v="89"/>
    <x v="88"/>
    <x v="17"/>
    <s v="MH 03"/>
    <s v="GDTC"/>
    <n v="4"/>
    <m/>
    <m/>
    <s v="TTVH-S"/>
    <s v="TTVH-S"/>
    <m/>
    <m/>
    <m/>
    <m/>
    <m/>
    <s v="TTVH-S"/>
    <m/>
    <s v="TTVH-S"/>
    <m/>
    <m/>
  </r>
  <r>
    <n v="90"/>
    <x v="89"/>
    <x v="76"/>
    <s v="MH 08"/>
    <s v="Thi kết thúc môn"/>
    <n v="2"/>
    <s v="302-C"/>
    <m/>
    <m/>
    <m/>
    <m/>
    <m/>
    <m/>
    <m/>
    <m/>
    <m/>
    <m/>
    <m/>
    <m/>
    <m/>
  </r>
  <r>
    <n v="90"/>
    <x v="89"/>
    <x v="7"/>
    <s v="MĐ 22"/>
    <s v="Thiết kế đa phương tiện"/>
    <n v="8"/>
    <m/>
    <s v="204-C"/>
    <s v="204-C"/>
    <m/>
    <m/>
    <m/>
    <m/>
    <m/>
    <m/>
    <m/>
    <m/>
    <m/>
    <m/>
    <m/>
  </r>
  <r>
    <n v="90"/>
    <x v="89"/>
    <x v="7"/>
    <s v="MĐ 22"/>
    <s v="Thi kết thúc môn"/>
    <n v="4"/>
    <m/>
    <m/>
    <m/>
    <m/>
    <m/>
    <m/>
    <m/>
    <m/>
    <s v="204-C"/>
    <m/>
    <m/>
    <m/>
    <m/>
    <m/>
  </r>
  <r>
    <n v="90"/>
    <x v="89"/>
    <x v="31"/>
    <s v="MĐ 25"/>
    <s v="Đồ án tốt nghiệp"/>
    <m/>
    <m/>
    <m/>
    <m/>
    <s v="ĐATN"/>
    <s v="ĐATN"/>
    <m/>
    <m/>
    <m/>
    <m/>
    <s v="ĐATN"/>
    <s v="ĐATN"/>
    <s v="ĐATN"/>
    <m/>
    <m/>
  </r>
  <r>
    <n v="91"/>
    <x v="90"/>
    <x v="32"/>
    <s v="MH 05"/>
    <s v="Tin học"/>
    <n v="5"/>
    <m/>
    <s v="203-C"/>
    <s v="202-C"/>
    <m/>
    <m/>
    <m/>
    <m/>
    <m/>
    <m/>
    <m/>
    <s v="202-C"/>
    <m/>
    <m/>
    <m/>
  </r>
  <r>
    <n v="91"/>
    <x v="90"/>
    <x v="76"/>
    <s v="MH 07"/>
    <s v="Pháp luật thương mại điện tử"/>
    <n v="5"/>
    <s v="306-S"/>
    <m/>
    <m/>
    <s v="302-C"/>
    <m/>
    <m/>
    <m/>
    <m/>
    <m/>
    <m/>
    <m/>
    <m/>
    <m/>
    <m/>
  </r>
  <r>
    <n v="91"/>
    <x v="90"/>
    <x v="76"/>
    <s v="MH 07"/>
    <s v="Thi kết thúc môn"/>
    <n v="2"/>
    <m/>
    <m/>
    <m/>
    <m/>
    <m/>
    <m/>
    <m/>
    <m/>
    <m/>
    <m/>
    <s v="302-S"/>
    <m/>
    <m/>
    <m/>
  </r>
  <r>
    <n v="91"/>
    <x v="90"/>
    <x v="34"/>
    <s v="MĐ 13"/>
    <s v="Mạng máy tính "/>
    <n v="8"/>
    <m/>
    <m/>
    <m/>
    <m/>
    <s v="204-C"/>
    <m/>
    <m/>
    <m/>
    <m/>
    <m/>
    <m/>
    <s v="203-C"/>
    <m/>
    <m/>
  </r>
  <r>
    <n v="91"/>
    <x v="90"/>
    <x v="76"/>
    <s v="MH 20"/>
    <s v="Thanh toán điện tử"/>
    <n v="5"/>
    <m/>
    <m/>
    <m/>
    <m/>
    <m/>
    <m/>
    <m/>
    <m/>
    <m/>
    <s v="302-C"/>
    <m/>
    <m/>
    <m/>
    <m/>
  </r>
  <r>
    <n v="92"/>
    <x v="91"/>
    <x v="7"/>
    <s v="MĐ 12"/>
    <s v="Đồ họa ứng dụng"/>
    <n v="8"/>
    <s v="204-C"/>
    <m/>
    <m/>
    <m/>
    <m/>
    <m/>
    <m/>
    <m/>
    <m/>
    <s v="204-C"/>
    <m/>
    <m/>
    <m/>
    <m/>
  </r>
  <r>
    <n v="92"/>
    <x v="91"/>
    <x v="56"/>
    <s v="MĐ 17"/>
    <s v="TK $ QT website"/>
    <n v="8"/>
    <m/>
    <s v="202-C"/>
    <s v="204-S"/>
    <m/>
    <m/>
    <m/>
    <m/>
    <m/>
    <s v="204-C"/>
    <m/>
    <s v="204-S"/>
    <m/>
    <m/>
    <m/>
  </r>
  <r>
    <n v="92"/>
    <x v="91"/>
    <x v="73"/>
    <s v="MH 20"/>
    <s v="Thanh toán điện tử"/>
    <n v="5"/>
    <m/>
    <m/>
    <m/>
    <s v="206-C"/>
    <s v="206-C"/>
    <m/>
    <m/>
    <m/>
    <m/>
    <m/>
    <m/>
    <s v="207-S"/>
    <m/>
    <m/>
  </r>
  <r>
    <n v="93"/>
    <x v="92"/>
    <x v="73"/>
    <s v="MH 14"/>
    <s v="Thi kết thúc môn"/>
    <n v="2"/>
    <m/>
    <s v="302-C"/>
    <m/>
    <m/>
    <m/>
    <m/>
    <m/>
    <m/>
    <m/>
    <m/>
    <m/>
    <m/>
    <m/>
    <m/>
  </r>
  <r>
    <n v="93"/>
    <x v="92"/>
    <x v="73"/>
    <s v="MH 19"/>
    <s v="Marketing điện tử"/>
    <n v="2"/>
    <m/>
    <m/>
    <m/>
    <m/>
    <m/>
    <m/>
    <m/>
    <m/>
    <m/>
    <s v="206-C"/>
    <m/>
    <m/>
    <m/>
    <m/>
  </r>
  <r>
    <n v="93"/>
    <x v="92"/>
    <x v="71"/>
    <s v="MH 09"/>
    <s v="Kinh tế vi mô"/>
    <n v="5"/>
    <m/>
    <m/>
    <s v="302-S"/>
    <m/>
    <m/>
    <m/>
    <m/>
    <m/>
    <m/>
    <m/>
    <m/>
    <m/>
    <m/>
    <m/>
  </r>
  <r>
    <n v="93"/>
    <x v="92"/>
    <x v="17"/>
    <s v="MH 03"/>
    <s v="GDTC"/>
    <n v="4"/>
    <m/>
    <m/>
    <m/>
    <s v="Sân (D) - C"/>
    <m/>
    <m/>
    <m/>
    <m/>
    <m/>
    <m/>
    <s v="Sân (D) - C"/>
    <m/>
    <m/>
    <m/>
  </r>
  <r>
    <n v="93"/>
    <x v="92"/>
    <x v="76"/>
    <s v="MH 08"/>
    <s v="Thương mại điện tử"/>
    <n v="5"/>
    <m/>
    <m/>
    <m/>
    <m/>
    <s v="302-S"/>
    <m/>
    <m/>
    <m/>
    <m/>
    <m/>
    <m/>
    <s v="302-S"/>
    <m/>
    <m/>
  </r>
  <r>
    <n v="93"/>
    <x v="92"/>
    <x v="14"/>
    <s v="MH 06"/>
    <s v="Tiếng Anh"/>
    <n v="5"/>
    <s v="307-S"/>
    <m/>
    <m/>
    <m/>
    <m/>
    <m/>
    <m/>
    <m/>
    <s v="307-S"/>
    <m/>
    <m/>
    <m/>
    <m/>
    <m/>
  </r>
  <r>
    <n v="94"/>
    <x v="93"/>
    <x v="36"/>
    <s v="MĐ 13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95"/>
    <x v="94"/>
    <x v="36"/>
    <s v="MĐ 13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2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81" firstHeaderRow="0" firstDataRow="1" firstDataCol="1"/>
  <pivotFields count="20">
    <pivotField showAll="0"/>
    <pivotField showAll="0">
      <items count="171">
        <item m="1" x="108"/>
        <item m="1" x="130"/>
        <item m="1" x="131"/>
        <item m="1" x="132"/>
        <item m="1" x="146"/>
        <item m="1" x="147"/>
        <item m="1" x="148"/>
        <item x="8"/>
        <item m="1" x="160"/>
        <item m="1" x="109"/>
        <item m="1" x="96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4"/>
        <item x="35"/>
        <item x="36"/>
        <item x="37"/>
        <item x="38"/>
        <item x="39"/>
        <item x="40"/>
        <item m="1" x="136"/>
        <item m="1" x="139"/>
        <item m="1" x="152"/>
        <item m="1" x="153"/>
        <item m="1" x="150"/>
        <item m="1" x="151"/>
        <item x="93"/>
        <item x="50"/>
        <item x="51"/>
        <item x="52"/>
        <item x="53"/>
        <item m="1" x="163"/>
        <item x="55"/>
        <item x="56"/>
        <item x="57"/>
        <item x="58"/>
        <item m="1" x="169"/>
        <item m="1" x="115"/>
        <item m="1" x="113"/>
        <item m="1" x="168"/>
        <item m="1" x="111"/>
        <item m="1" x="112"/>
        <item x="94"/>
        <item x="69"/>
        <item m="1" x="128"/>
        <item m="1" x="133"/>
        <item m="1" x="135"/>
        <item m="1" x="134"/>
        <item m="1" x="102"/>
        <item m="1" x="103"/>
        <item x="76"/>
        <item x="77"/>
        <item x="79"/>
        <item x="80"/>
        <item x="81"/>
        <item x="82"/>
        <item x="83"/>
        <item x="89"/>
        <item x="90"/>
        <item x="91"/>
        <item x="0"/>
        <item m="1" x="167"/>
        <item m="1" x="97"/>
        <item m="1" x="161"/>
        <item m="1" x="156"/>
        <item m="1" x="127"/>
        <item m="1" x="114"/>
        <item m="1" x="122"/>
        <item m="1" x="123"/>
        <item m="1" x="129"/>
        <item x="10"/>
        <item x="11"/>
        <item m="1" x="107"/>
        <item m="1" x="104"/>
        <item x="45"/>
        <item x="46"/>
        <item x="47"/>
        <item x="48"/>
        <item m="1" x="155"/>
        <item m="1" x="116"/>
        <item x="64"/>
        <item x="65"/>
        <item x="66"/>
        <item x="67"/>
        <item x="72"/>
        <item x="73"/>
        <item x="74"/>
        <item x="70"/>
        <item m="1" x="99"/>
        <item m="1" x="166"/>
        <item m="1" x="106"/>
        <item m="1" x="137"/>
        <item m="1" x="95"/>
        <item m="1" x="98"/>
        <item m="1" x="125"/>
        <item m="1" x="149"/>
        <item m="1" x="119"/>
        <item m="1" x="105"/>
        <item x="14"/>
        <item x="19"/>
        <item x="20"/>
        <item x="21"/>
        <item x="27"/>
        <item x="28"/>
        <item m="1" x="162"/>
        <item x="41"/>
        <item x="42"/>
        <item x="43"/>
        <item x="44"/>
        <item m="1" x="142"/>
        <item m="1" x="140"/>
        <item x="60"/>
        <item x="61"/>
        <item x="62"/>
        <item x="63"/>
        <item m="1" x="124"/>
        <item x="78"/>
        <item x="84"/>
        <item x="85"/>
        <item x="86"/>
        <item x="87"/>
        <item m="1" x="101"/>
        <item m="1" x="143"/>
        <item m="1" x="157"/>
        <item m="1" x="110"/>
        <item x="12"/>
        <item x="49"/>
        <item x="68"/>
        <item m="1" x="141"/>
        <item x="75"/>
        <item x="71"/>
        <item x="5"/>
        <item x="6"/>
        <item x="7"/>
        <item x="9"/>
        <item x="54"/>
        <item x="59"/>
        <item m="1" x="144"/>
        <item m="1" x="164"/>
        <item m="1" x="100"/>
        <item m="1" x="159"/>
        <item m="1" x="154"/>
        <item m="1" x="117"/>
        <item m="1" x="158"/>
        <item x="33"/>
        <item x="88"/>
        <item x="92"/>
        <item x="1"/>
        <item x="2"/>
        <item m="1" x="120"/>
        <item x="3"/>
        <item m="1" x="121"/>
        <item x="4"/>
        <item m="1" x="126"/>
        <item m="1" x="145"/>
        <item m="1" x="165"/>
        <item m="1" x="118"/>
        <item m="1" x="138"/>
        <item t="default"/>
      </items>
    </pivotField>
    <pivotField axis="axisRow" showAll="0">
      <items count="93">
        <item x="70"/>
        <item m="1" x="81"/>
        <item x="48"/>
        <item x="59"/>
        <item x="42"/>
        <item x="64"/>
        <item x="14"/>
        <item x="58"/>
        <item x="56"/>
        <item x="60"/>
        <item x="19"/>
        <item m="1" x="78"/>
        <item x="3"/>
        <item x="50"/>
        <item x="61"/>
        <item x="29"/>
        <item m="1" x="91"/>
        <item x="38"/>
        <item x="47"/>
        <item x="41"/>
        <item x="71"/>
        <item m="1" x="90"/>
        <item x="73"/>
        <item x="33"/>
        <item x="1"/>
        <item m="1" x="88"/>
        <item x="36"/>
        <item x="10"/>
        <item x="46"/>
        <item x="76"/>
        <item x="18"/>
        <item x="52"/>
        <item x="13"/>
        <item x="40"/>
        <item x="23"/>
        <item x="12"/>
        <item x="45"/>
        <item x="37"/>
        <item x="25"/>
        <item x="11"/>
        <item x="22"/>
        <item x="28"/>
        <item x="57"/>
        <item x="4"/>
        <item x="7"/>
        <item x="44"/>
        <item m="1" x="80"/>
        <item x="51"/>
        <item x="62"/>
        <item x="9"/>
        <item x="35"/>
        <item x="75"/>
        <item x="27"/>
        <item x="34"/>
        <item x="2"/>
        <item x="21"/>
        <item x="16"/>
        <item x="43"/>
        <item x="0"/>
        <item m="1" x="89"/>
        <item x="72"/>
        <item x="6"/>
        <item x="32"/>
        <item x="5"/>
        <item x="8"/>
        <item x="17"/>
        <item x="54"/>
        <item x="39"/>
        <item x="68"/>
        <item x="30"/>
        <item x="69"/>
        <item m="1" x="86"/>
        <item x="55"/>
        <item m="1" x="82"/>
        <item x="31"/>
        <item x="20"/>
        <item x="49"/>
        <item m="1" x="84"/>
        <item x="63"/>
        <item x="66"/>
        <item x="65"/>
        <item x="53"/>
        <item x="74"/>
        <item x="26"/>
        <item m="1" x="77"/>
        <item x="67"/>
        <item m="1" x="79"/>
        <item m="1" x="85"/>
        <item m="1" x="83"/>
        <item x="15"/>
        <item x="24"/>
        <item m="1" x="87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8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4"/>
    </i>
    <i>
      <x v="75"/>
    </i>
    <i>
      <x v="76"/>
    </i>
    <i>
      <x v="78"/>
    </i>
    <i>
      <x v="79"/>
    </i>
    <i>
      <x v="80"/>
    </i>
    <i>
      <x v="81"/>
    </i>
    <i>
      <x v="82"/>
    </i>
    <i>
      <x v="83"/>
    </i>
    <i>
      <x v="85"/>
    </i>
    <i>
      <x v="89"/>
    </i>
    <i>
      <x v="9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747">
      <pivotArea type="all" dataOnly="0" outline="0" fieldPosition="0"/>
    </format>
    <format dxfId="746">
      <pivotArea outline="0" collapsedLevelsAreSubtotals="1" fieldPosition="0"/>
    </format>
    <format dxfId="745">
      <pivotArea field="1" type="button" dataOnly="0" labelOnly="1" outline="0" fieldPosition="0"/>
    </format>
    <format dxfId="744">
      <pivotArea dataOnly="0" labelOnly="1" grandRow="1" outline="0" fieldPosition="0"/>
    </format>
    <format dxfId="743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742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741">
      <pivotArea field="2" type="button" dataOnly="0" labelOnly="1" outline="0" fieldPosition="0"/>
    </format>
    <format dxfId="740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739">
      <pivotArea field="2" type="button" dataOnly="0" labelOnly="1" outline="0" fieldPosition="0"/>
    </format>
    <format dxfId="738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73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36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735">
      <pivotArea type="all" dataOnly="0" outline="0" fieldPosition="0"/>
    </format>
    <format dxfId="734">
      <pivotArea outline="0" collapsedLevelsAreSubtotals="1" fieldPosition="0"/>
    </format>
    <format dxfId="733">
      <pivotArea field="2" type="button" dataOnly="0" labelOnly="1" outline="0" fieldPosition="0"/>
    </format>
    <format dxfId="73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731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730">
      <pivotArea dataOnly="0" labelOnly="1" grandRow="1" outline="0" fieldPosition="0"/>
    </format>
    <format dxfId="729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28">
      <pivotArea collapsedLevelsAreSubtotals="1" fieldPosition="0">
        <references count="1">
          <reference field="2" count="0"/>
        </references>
      </pivotArea>
    </format>
    <format dxfId="727">
      <pivotArea field="2" type="button" dataOnly="0" labelOnly="1" outline="0" fieldPosition="0"/>
    </format>
    <format dxfId="72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725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72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23">
      <pivotArea collapsedLevelsAreSubtotals="1" fieldPosition="0">
        <references count="1">
          <reference field="2" count="0"/>
        </references>
      </pivotArea>
    </format>
  </formats>
  <conditionalFormats count="1">
    <conditionalFormat priority="1">
      <pivotAreas count="1">
        <pivotArea type="data" outline="0" collapsedLevelsAreSubtotals="1" fieldPosition="0"/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2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99" firstHeaderRow="0" firstDataRow="1" firstDataCol="1"/>
  <pivotFields count="20">
    <pivotField showAll="0"/>
    <pivotField axis="axisRow" showAll="0">
      <items count="171">
        <item m="1" x="108"/>
        <item m="1" x="130"/>
        <item m="1" x="131"/>
        <item m="1" x="132"/>
        <item m="1" x="146"/>
        <item m="1" x="147"/>
        <item m="1" x="148"/>
        <item x="8"/>
        <item m="1" x="160"/>
        <item m="1" x="109"/>
        <item m="1" x="96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4"/>
        <item x="35"/>
        <item x="36"/>
        <item x="37"/>
        <item x="38"/>
        <item x="39"/>
        <item x="40"/>
        <item m="1" x="136"/>
        <item m="1" x="139"/>
        <item m="1" x="152"/>
        <item m="1" x="153"/>
        <item m="1" x="150"/>
        <item m="1" x="151"/>
        <item x="93"/>
        <item x="50"/>
        <item x="51"/>
        <item x="52"/>
        <item x="53"/>
        <item m="1" x="163"/>
        <item x="55"/>
        <item x="56"/>
        <item x="57"/>
        <item x="58"/>
        <item m="1" x="169"/>
        <item m="1" x="115"/>
        <item m="1" x="113"/>
        <item m="1" x="168"/>
        <item m="1" x="111"/>
        <item m="1" x="112"/>
        <item x="94"/>
        <item x="69"/>
        <item m="1" x="128"/>
        <item m="1" x="133"/>
        <item m="1" x="135"/>
        <item m="1" x="134"/>
        <item m="1" x="102"/>
        <item m="1" x="103"/>
        <item x="76"/>
        <item x="77"/>
        <item x="79"/>
        <item x="80"/>
        <item x="81"/>
        <item x="82"/>
        <item x="83"/>
        <item x="89"/>
        <item x="90"/>
        <item x="91"/>
        <item x="0"/>
        <item m="1" x="167"/>
        <item m="1" x="97"/>
        <item m="1" x="161"/>
        <item m="1" x="156"/>
        <item m="1" x="127"/>
        <item m="1" x="114"/>
        <item m="1" x="122"/>
        <item m="1" x="123"/>
        <item m="1" x="129"/>
        <item x="10"/>
        <item x="11"/>
        <item m="1" x="107"/>
        <item m="1" x="104"/>
        <item x="45"/>
        <item x="46"/>
        <item x="47"/>
        <item x="48"/>
        <item m="1" x="155"/>
        <item m="1" x="116"/>
        <item x="64"/>
        <item x="65"/>
        <item x="66"/>
        <item x="67"/>
        <item x="72"/>
        <item x="73"/>
        <item x="74"/>
        <item x="70"/>
        <item m="1" x="99"/>
        <item m="1" x="166"/>
        <item m="1" x="106"/>
        <item m="1" x="137"/>
        <item m="1" x="95"/>
        <item m="1" x="98"/>
        <item m="1" x="125"/>
        <item m="1" x="149"/>
        <item m="1" x="119"/>
        <item m="1" x="105"/>
        <item x="14"/>
        <item x="19"/>
        <item x="20"/>
        <item x="21"/>
        <item x="27"/>
        <item x="28"/>
        <item m="1" x="162"/>
        <item x="41"/>
        <item x="42"/>
        <item x="43"/>
        <item x="44"/>
        <item m="1" x="142"/>
        <item m="1" x="140"/>
        <item x="60"/>
        <item x="61"/>
        <item x="62"/>
        <item x="63"/>
        <item m="1" x="124"/>
        <item x="78"/>
        <item x="84"/>
        <item x="85"/>
        <item x="86"/>
        <item x="87"/>
        <item m="1" x="101"/>
        <item m="1" x="143"/>
        <item m="1" x="157"/>
        <item m="1" x="110"/>
        <item x="12"/>
        <item x="49"/>
        <item x="68"/>
        <item m="1" x="141"/>
        <item x="75"/>
        <item x="71"/>
        <item x="5"/>
        <item x="6"/>
        <item x="7"/>
        <item x="9"/>
        <item x="54"/>
        <item x="59"/>
        <item m="1" x="144"/>
        <item m="1" x="164"/>
        <item m="1" x="100"/>
        <item m="1" x="159"/>
        <item m="1" x="154"/>
        <item m="1" x="117"/>
        <item m="1" x="158"/>
        <item x="33"/>
        <item x="88"/>
        <item x="92"/>
        <item x="1"/>
        <item x="2"/>
        <item m="1" x="120"/>
        <item x="3"/>
        <item m="1" x="121"/>
        <item x="4"/>
        <item m="1" x="126"/>
        <item m="1" x="145"/>
        <item m="1" x="165"/>
        <item m="1" x="118"/>
        <item m="1" x="138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96">
    <i>
      <x v="7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8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54"/>
    </i>
    <i>
      <x v="55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56"/>
    </i>
    <i>
      <x v="157"/>
    </i>
    <i>
      <x v="158"/>
    </i>
    <i>
      <x v="159"/>
    </i>
    <i>
      <x v="160"/>
    </i>
    <i>
      <x v="162"/>
    </i>
    <i>
      <x v="16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722">
      <pivotArea type="all" dataOnly="0" outline="0" fieldPosition="0"/>
    </format>
    <format dxfId="721">
      <pivotArea outline="0" collapsedLevelsAreSubtotals="1" fieldPosition="0"/>
    </format>
    <format dxfId="720">
      <pivotArea field="1" type="button" dataOnly="0" labelOnly="1" outline="0" fieldPosition="0"/>
    </format>
    <format dxfId="719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718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717">
      <pivotArea dataOnly="0" labelOnly="1" grandRow="1" outline="0" fieldPosition="0"/>
    </format>
    <format dxfId="71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1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14">
      <pivotArea collapsedLevelsAreSubtotals="1" fieldPosition="0">
        <references count="1">
          <reference field="1" count="0"/>
        </references>
      </pivotArea>
    </format>
    <format dxfId="713">
      <pivotArea collapsedLevelsAreSubtotals="1" fieldPosition="0">
        <references count="1">
          <reference field="1" count="0"/>
        </references>
      </pivotArea>
    </format>
    <format dxfId="712">
      <pivotArea collapsedLevelsAreSubtotals="1" fieldPosition="0">
        <references count="1">
          <reference field="1" count="0"/>
        </references>
      </pivotArea>
    </format>
    <format dxfId="711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710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5"/>
  <sheetViews>
    <sheetView tabSelected="1" zoomScale="40" zoomScaleNormal="40" zoomScaleSheetLayoutView="50" workbookViewId="0">
      <selection activeCell="O312" sqref="O312"/>
    </sheetView>
  </sheetViews>
  <sheetFormatPr defaultColWidth="9" defaultRowHeight="26.25"/>
  <cols>
    <col min="1" max="1" width="9" style="24"/>
    <col min="2" max="2" width="40.75" style="209" customWidth="1"/>
    <col min="3" max="3" width="33.125" style="116" customWidth="1"/>
    <col min="4" max="4" width="16.5" style="24" customWidth="1"/>
    <col min="5" max="5" width="68.75" style="24" customWidth="1"/>
    <col min="6" max="6" width="24.25" style="24" customWidth="1"/>
    <col min="7" max="11" width="18.625" style="24" customWidth="1"/>
    <col min="12" max="12" width="14.5" style="24" customWidth="1"/>
    <col min="13" max="13" width="13.625" style="24" customWidth="1"/>
    <col min="14" max="14" width="18.625" style="25" customWidth="1"/>
    <col min="15" max="18" width="18.625" style="24" customWidth="1"/>
    <col min="19" max="19" width="13.875" style="24" customWidth="1"/>
    <col min="20" max="20" width="13.25" style="24" customWidth="1"/>
    <col min="21" max="21" width="39.625" style="116" customWidth="1"/>
    <col min="22" max="22" width="17.75" style="24" customWidth="1"/>
    <col min="23" max="32" width="9" style="24" customWidth="1"/>
    <col min="33" max="16384" width="9" style="24"/>
  </cols>
  <sheetData>
    <row r="1" spans="1:22" ht="71.25" customHeight="1">
      <c r="A1" s="170" t="s">
        <v>0</v>
      </c>
      <c r="B1" s="171"/>
      <c r="C1" s="171"/>
      <c r="D1" s="171"/>
      <c r="E1" s="171"/>
      <c r="F1" s="171"/>
      <c r="G1" s="26"/>
      <c r="H1" s="172"/>
      <c r="I1" s="172"/>
      <c r="J1" s="26"/>
      <c r="K1" s="26"/>
      <c r="L1" s="26"/>
      <c r="M1" s="26"/>
      <c r="N1" s="57"/>
      <c r="O1" s="26"/>
      <c r="P1" s="26"/>
      <c r="Q1" s="26"/>
      <c r="R1" s="74"/>
    </row>
    <row r="2" spans="1:22" ht="39" customHeight="1">
      <c r="A2" s="173" t="s">
        <v>1</v>
      </c>
      <c r="B2" s="171"/>
      <c r="C2" s="171"/>
      <c r="D2" s="171"/>
      <c r="E2" s="171"/>
      <c r="F2" s="171"/>
      <c r="G2" s="26"/>
      <c r="H2" s="26"/>
      <c r="I2" s="26"/>
      <c r="J2" s="26"/>
      <c r="K2" s="26"/>
      <c r="L2" s="26"/>
      <c r="M2" s="26"/>
      <c r="N2" s="57"/>
      <c r="O2" s="26"/>
      <c r="P2" s="26"/>
      <c r="Q2" s="26"/>
      <c r="R2" s="74"/>
    </row>
    <row r="3" spans="1:22">
      <c r="A3" s="27"/>
      <c r="B3" s="203"/>
      <c r="C3" s="196"/>
      <c r="D3" s="29"/>
      <c r="E3" s="28"/>
      <c r="F3" s="30"/>
      <c r="G3" s="30"/>
      <c r="H3" s="26"/>
      <c r="I3" s="30"/>
      <c r="J3" s="30"/>
      <c r="K3" s="30"/>
      <c r="L3" s="30"/>
      <c r="M3" s="30"/>
      <c r="N3" s="58"/>
      <c r="O3" s="30"/>
      <c r="P3" s="30"/>
      <c r="Q3" s="30"/>
      <c r="R3" s="75"/>
    </row>
    <row r="4" spans="1:22" ht="76.5" customHeight="1">
      <c r="A4" s="174" t="s">
        <v>2</v>
      </c>
      <c r="B4" s="174"/>
      <c r="C4" s="174"/>
      <c r="D4" s="174"/>
      <c r="E4" s="174"/>
      <c r="F4" s="174"/>
      <c r="G4" s="175"/>
      <c r="H4" s="174"/>
      <c r="I4" s="174"/>
      <c r="J4" s="174"/>
      <c r="K4" s="174"/>
      <c r="L4" s="174"/>
      <c r="M4" s="174"/>
      <c r="N4" s="176"/>
      <c r="O4" s="174"/>
      <c r="P4" s="174"/>
      <c r="Q4" s="174"/>
      <c r="R4" s="174"/>
      <c r="S4" s="174"/>
      <c r="T4" s="174"/>
      <c r="U4" s="174"/>
      <c r="V4" s="59"/>
    </row>
    <row r="5" spans="1:22" ht="137.25" customHeight="1">
      <c r="A5" s="31"/>
      <c r="B5" s="204"/>
      <c r="C5" s="198"/>
      <c r="D5" s="33" t="s">
        <v>3</v>
      </c>
      <c r="E5" s="32"/>
      <c r="F5" s="34" t="s">
        <v>4</v>
      </c>
      <c r="G5" s="35"/>
      <c r="H5" s="36"/>
      <c r="I5" s="59"/>
      <c r="J5" s="60" t="s">
        <v>5</v>
      </c>
      <c r="K5" s="61"/>
      <c r="L5" s="60"/>
      <c r="M5" s="62"/>
      <c r="N5" s="63" t="s">
        <v>6</v>
      </c>
      <c r="O5" s="60"/>
      <c r="P5" s="60" t="s">
        <v>7</v>
      </c>
      <c r="Q5" s="59"/>
      <c r="R5" s="60"/>
      <c r="S5" s="59"/>
      <c r="T5" s="62"/>
      <c r="U5" s="181"/>
      <c r="V5" s="59"/>
    </row>
    <row r="6" spans="1:22" ht="52.5" customHeight="1">
      <c r="A6" s="37" t="s">
        <v>8</v>
      </c>
      <c r="B6" s="205" t="s">
        <v>9</v>
      </c>
      <c r="C6" s="199" t="s">
        <v>10</v>
      </c>
      <c r="D6" s="34" t="s">
        <v>11</v>
      </c>
      <c r="E6" s="34" t="s">
        <v>12</v>
      </c>
      <c r="F6" s="34" t="s">
        <v>13</v>
      </c>
      <c r="G6" s="38" t="s">
        <v>14</v>
      </c>
      <c r="H6" s="39" t="s">
        <v>15</v>
      </c>
      <c r="I6" s="39" t="s">
        <v>16</v>
      </c>
      <c r="J6" s="39" t="s">
        <v>17</v>
      </c>
      <c r="K6" s="64" t="s">
        <v>18</v>
      </c>
      <c r="L6" s="39" t="s">
        <v>19</v>
      </c>
      <c r="M6" s="39" t="s">
        <v>20</v>
      </c>
      <c r="N6" s="65" t="s">
        <v>14</v>
      </c>
      <c r="O6" s="39" t="s">
        <v>15</v>
      </c>
      <c r="P6" s="39" t="s">
        <v>16</v>
      </c>
      <c r="Q6" s="39" t="s">
        <v>17</v>
      </c>
      <c r="R6" s="39" t="s">
        <v>18</v>
      </c>
      <c r="S6" s="39" t="s">
        <v>19</v>
      </c>
      <c r="T6" s="39" t="s">
        <v>20</v>
      </c>
      <c r="U6" s="182" t="s">
        <v>21</v>
      </c>
      <c r="V6" s="59"/>
    </row>
    <row r="7" spans="1:22" ht="82.5" customHeight="1">
      <c r="A7" s="40"/>
      <c r="B7" s="206"/>
      <c r="C7" s="200"/>
      <c r="D7" s="42" t="s">
        <v>22</v>
      </c>
      <c r="E7" s="41"/>
      <c r="F7" s="42"/>
      <c r="G7" s="43">
        <v>45243</v>
      </c>
      <c r="H7" s="43">
        <v>45244</v>
      </c>
      <c r="I7" s="43">
        <v>45245</v>
      </c>
      <c r="J7" s="43">
        <v>45246</v>
      </c>
      <c r="K7" s="43">
        <v>45247</v>
      </c>
      <c r="L7" s="43">
        <v>45248</v>
      </c>
      <c r="M7" s="43">
        <v>45249</v>
      </c>
      <c r="N7" s="66">
        <v>45250</v>
      </c>
      <c r="O7" s="43">
        <v>45251</v>
      </c>
      <c r="P7" s="43">
        <v>45252</v>
      </c>
      <c r="Q7" s="43">
        <v>45253</v>
      </c>
      <c r="R7" s="43">
        <v>45254</v>
      </c>
      <c r="S7" s="43">
        <v>45255</v>
      </c>
      <c r="T7" s="43">
        <v>45256</v>
      </c>
      <c r="U7" s="183"/>
      <c r="V7" s="59"/>
    </row>
    <row r="8" spans="1:22" ht="90" customHeight="1">
      <c r="A8" s="120">
        <v>1</v>
      </c>
      <c r="B8" s="121" t="s">
        <v>23</v>
      </c>
      <c r="C8" s="202" t="s">
        <v>24</v>
      </c>
      <c r="D8" s="210" t="s">
        <v>25</v>
      </c>
      <c r="E8" s="126"/>
      <c r="F8" s="46"/>
      <c r="G8" s="47"/>
      <c r="H8" s="46"/>
      <c r="I8" s="46">
        <v>308</v>
      </c>
      <c r="J8" s="46">
        <v>308</v>
      </c>
      <c r="K8" s="47"/>
      <c r="L8" s="67"/>
      <c r="M8" s="67"/>
      <c r="N8" s="67"/>
      <c r="O8" s="46"/>
      <c r="P8" s="46">
        <v>308</v>
      </c>
      <c r="Q8" s="46">
        <v>308</v>
      </c>
      <c r="R8" s="46"/>
      <c r="S8" s="67"/>
      <c r="T8" s="67"/>
      <c r="U8" s="47"/>
      <c r="V8" s="77" t="str">
        <f t="shared" ref="V8:V28" si="0">A8&amp;E8</f>
        <v>1</v>
      </c>
    </row>
    <row r="9" spans="1:22" ht="90" customHeight="1">
      <c r="A9" s="120">
        <v>1</v>
      </c>
      <c r="B9" s="121" t="s">
        <v>23</v>
      </c>
      <c r="C9" s="202" t="s">
        <v>26</v>
      </c>
      <c r="D9" s="129" t="s">
        <v>27</v>
      </c>
      <c r="E9" s="126" t="s">
        <v>28</v>
      </c>
      <c r="F9" s="46">
        <v>8</v>
      </c>
      <c r="G9" s="47" t="s">
        <v>29</v>
      </c>
      <c r="H9" s="47" t="s">
        <v>29</v>
      </c>
      <c r="I9" s="46"/>
      <c r="J9" s="46"/>
      <c r="K9" s="47" t="s">
        <v>29</v>
      </c>
      <c r="L9" s="67"/>
      <c r="M9" s="67"/>
      <c r="N9" s="67"/>
      <c r="O9" s="47" t="s">
        <v>29</v>
      </c>
      <c r="P9" s="46"/>
      <c r="Q9" s="46"/>
      <c r="R9" s="47" t="s">
        <v>29</v>
      </c>
      <c r="S9" s="67"/>
      <c r="T9" s="67"/>
      <c r="U9" s="47" t="s">
        <v>30</v>
      </c>
      <c r="V9" s="77" t="str">
        <f t="shared" si="0"/>
        <v>1Thực tập tốt nghiệp</v>
      </c>
    </row>
    <row r="10" spans="1:22" ht="90" customHeight="1">
      <c r="A10" s="120">
        <v>2</v>
      </c>
      <c r="B10" s="121" t="s">
        <v>31</v>
      </c>
      <c r="C10" s="202" t="s">
        <v>24</v>
      </c>
      <c r="D10" s="210" t="s">
        <v>25</v>
      </c>
      <c r="E10" s="126"/>
      <c r="F10" s="46"/>
      <c r="G10" s="46">
        <v>208</v>
      </c>
      <c r="H10" s="46">
        <v>208</v>
      </c>
      <c r="I10" s="46"/>
      <c r="J10" s="46"/>
      <c r="K10" s="46"/>
      <c r="L10" s="67"/>
      <c r="M10" s="67"/>
      <c r="N10" s="67"/>
      <c r="O10" s="46">
        <v>208</v>
      </c>
      <c r="P10" s="46"/>
      <c r="Q10" s="46"/>
      <c r="R10" s="48"/>
      <c r="S10" s="67"/>
      <c r="T10" s="67"/>
      <c r="U10" s="47"/>
      <c r="V10" s="77" t="str">
        <f t="shared" si="0"/>
        <v>2</v>
      </c>
    </row>
    <row r="11" spans="1:22" ht="90" customHeight="1">
      <c r="A11" s="120">
        <v>2</v>
      </c>
      <c r="B11" s="121" t="s">
        <v>31</v>
      </c>
      <c r="C11" s="202" t="s">
        <v>32</v>
      </c>
      <c r="D11" s="129" t="s">
        <v>33</v>
      </c>
      <c r="E11" s="126" t="s">
        <v>34</v>
      </c>
      <c r="F11" s="46">
        <v>2</v>
      </c>
      <c r="G11" s="47"/>
      <c r="H11" s="48"/>
      <c r="I11" s="46"/>
      <c r="J11" s="46"/>
      <c r="K11" s="46"/>
      <c r="L11" s="67"/>
      <c r="M11" s="67"/>
      <c r="N11" s="67"/>
      <c r="O11" s="48"/>
      <c r="P11" s="46"/>
      <c r="Q11" s="46" t="s">
        <v>35</v>
      </c>
      <c r="R11" s="46"/>
      <c r="S11" s="67"/>
      <c r="T11" s="67"/>
      <c r="U11" s="47" t="s">
        <v>36</v>
      </c>
      <c r="V11" s="77"/>
    </row>
    <row r="12" spans="1:22" ht="90" customHeight="1">
      <c r="A12" s="120">
        <v>2</v>
      </c>
      <c r="B12" s="121" t="s">
        <v>31</v>
      </c>
      <c r="C12" s="202" t="s">
        <v>37</v>
      </c>
      <c r="D12" s="129" t="s">
        <v>38</v>
      </c>
      <c r="E12" s="126" t="s">
        <v>39</v>
      </c>
      <c r="F12" s="46">
        <v>8</v>
      </c>
      <c r="G12" s="47"/>
      <c r="H12" s="46"/>
      <c r="I12" s="46"/>
      <c r="J12" s="46" t="s">
        <v>40</v>
      </c>
      <c r="K12" s="46" t="s">
        <v>40</v>
      </c>
      <c r="L12" s="67"/>
      <c r="M12" s="67"/>
      <c r="N12" s="67"/>
      <c r="O12" s="46"/>
      <c r="P12" s="46" t="s">
        <v>40</v>
      </c>
      <c r="Q12" s="46"/>
      <c r="R12" s="46" t="s">
        <v>40</v>
      </c>
      <c r="S12" s="67"/>
      <c r="T12" s="67"/>
      <c r="U12" s="47"/>
      <c r="V12" s="77" t="str">
        <f t="shared" si="0"/>
        <v xml:space="preserve">2Bảo trì và sửa chữa cơ cấu trục khuỷu - thanh truyền và bộ phận cố định của động cơ </v>
      </c>
    </row>
    <row r="13" spans="1:22" ht="90" customHeight="1">
      <c r="A13" s="120">
        <v>3</v>
      </c>
      <c r="B13" s="121" t="s">
        <v>41</v>
      </c>
      <c r="C13" s="202" t="s">
        <v>24</v>
      </c>
      <c r="D13" s="210" t="s">
        <v>25</v>
      </c>
      <c r="E13" s="126"/>
      <c r="F13" s="46"/>
      <c r="G13" s="46">
        <v>208</v>
      </c>
      <c r="H13" s="46">
        <v>208</v>
      </c>
      <c r="I13" s="46"/>
      <c r="J13" s="46"/>
      <c r="K13" s="46"/>
      <c r="L13" s="67"/>
      <c r="M13" s="67"/>
      <c r="N13" s="67"/>
      <c r="O13" s="46">
        <v>208</v>
      </c>
      <c r="P13" s="46"/>
      <c r="Q13" s="46"/>
      <c r="R13" s="48"/>
      <c r="S13" s="67"/>
      <c r="T13" s="67"/>
      <c r="U13" s="47"/>
      <c r="V13" s="77" t="str">
        <f t="shared" si="0"/>
        <v>3</v>
      </c>
    </row>
    <row r="14" spans="1:22" ht="90" customHeight="1">
      <c r="A14" s="120">
        <v>3</v>
      </c>
      <c r="B14" s="121" t="s">
        <v>41</v>
      </c>
      <c r="C14" s="202" t="s">
        <v>42</v>
      </c>
      <c r="D14" s="129" t="s">
        <v>43</v>
      </c>
      <c r="E14" s="126" t="s">
        <v>44</v>
      </c>
      <c r="F14" s="46">
        <v>8</v>
      </c>
      <c r="G14" s="47"/>
      <c r="H14" s="46"/>
      <c r="I14" s="46" t="s">
        <v>45</v>
      </c>
      <c r="J14" s="46"/>
      <c r="K14" s="46" t="s">
        <v>45</v>
      </c>
      <c r="L14" s="67"/>
      <c r="M14" s="67"/>
      <c r="N14" s="67"/>
      <c r="O14" s="46"/>
      <c r="P14" s="46" t="s">
        <v>45</v>
      </c>
      <c r="Q14" s="46"/>
      <c r="R14" s="46" t="s">
        <v>45</v>
      </c>
      <c r="S14" s="67"/>
      <c r="T14" s="67"/>
      <c r="U14" s="82"/>
      <c r="V14" s="77"/>
    </row>
    <row r="15" spans="1:22" ht="90" customHeight="1">
      <c r="A15" s="120">
        <v>3</v>
      </c>
      <c r="B15" s="121" t="s">
        <v>41</v>
      </c>
      <c r="C15" s="202" t="s">
        <v>46</v>
      </c>
      <c r="D15" s="129" t="s">
        <v>47</v>
      </c>
      <c r="E15" s="126" t="s">
        <v>48</v>
      </c>
      <c r="F15" s="46">
        <v>8</v>
      </c>
      <c r="G15" s="47"/>
      <c r="H15" s="46"/>
      <c r="I15" s="46"/>
      <c r="J15" s="46"/>
      <c r="K15" s="47"/>
      <c r="L15" s="67"/>
      <c r="M15" s="67"/>
      <c r="N15" s="67"/>
      <c r="O15" s="46"/>
      <c r="P15" s="46"/>
      <c r="Q15" s="46"/>
      <c r="R15" s="46"/>
      <c r="S15" s="67"/>
      <c r="T15" s="67"/>
      <c r="U15" s="82"/>
      <c r="V15" s="77"/>
    </row>
    <row r="16" spans="1:22" ht="90" customHeight="1">
      <c r="A16" s="120">
        <v>3</v>
      </c>
      <c r="B16" s="121" t="s">
        <v>41</v>
      </c>
      <c r="C16" s="202" t="s">
        <v>32</v>
      </c>
      <c r="D16" s="129" t="s">
        <v>33</v>
      </c>
      <c r="E16" s="126" t="s">
        <v>34</v>
      </c>
      <c r="F16" s="123" t="s">
        <v>166</v>
      </c>
      <c r="G16" s="47"/>
      <c r="H16" s="48"/>
      <c r="I16" s="46"/>
      <c r="J16" s="123" t="s">
        <v>49</v>
      </c>
      <c r="K16" s="46"/>
      <c r="L16" s="67"/>
      <c r="M16" s="67"/>
      <c r="N16" s="67"/>
      <c r="O16" s="48"/>
      <c r="P16" s="46"/>
      <c r="Q16" s="46"/>
      <c r="R16" s="46"/>
      <c r="S16" s="67"/>
      <c r="T16" s="67"/>
      <c r="U16" s="47" t="s">
        <v>50</v>
      </c>
      <c r="V16" s="77"/>
    </row>
    <row r="17" spans="1:22" ht="90" customHeight="1">
      <c r="A17" s="120">
        <v>3</v>
      </c>
      <c r="B17" s="121" t="s">
        <v>41</v>
      </c>
      <c r="C17" s="202" t="s">
        <v>51</v>
      </c>
      <c r="D17" s="129" t="s">
        <v>52</v>
      </c>
      <c r="E17" s="126" t="s">
        <v>53</v>
      </c>
      <c r="F17" s="46">
        <v>5</v>
      </c>
      <c r="G17" s="47"/>
      <c r="H17" s="48"/>
      <c r="I17" s="46"/>
      <c r="J17" s="46"/>
      <c r="K17" s="46"/>
      <c r="L17" s="67"/>
      <c r="M17" s="67"/>
      <c r="N17" s="67"/>
      <c r="O17" s="48"/>
      <c r="P17" s="46"/>
      <c r="Q17" s="46" t="s">
        <v>54</v>
      </c>
      <c r="R17" s="46"/>
      <c r="S17" s="67"/>
      <c r="T17" s="67"/>
      <c r="U17" s="47"/>
      <c r="V17" s="77"/>
    </row>
    <row r="18" spans="1:22" ht="90" customHeight="1">
      <c r="A18" s="120">
        <v>4</v>
      </c>
      <c r="B18" s="121" t="s">
        <v>55</v>
      </c>
      <c r="C18" s="202" t="s">
        <v>24</v>
      </c>
      <c r="D18" s="210" t="s">
        <v>25</v>
      </c>
      <c r="E18" s="126"/>
      <c r="F18" s="46"/>
      <c r="G18" s="47"/>
      <c r="H18" s="46">
        <v>105</v>
      </c>
      <c r="I18" s="46">
        <v>105</v>
      </c>
      <c r="J18" s="46"/>
      <c r="K18" s="46"/>
      <c r="L18" s="67"/>
      <c r="M18" s="67"/>
      <c r="N18" s="67"/>
      <c r="O18" s="46">
        <v>105</v>
      </c>
      <c r="P18" s="46">
        <v>105</v>
      </c>
      <c r="Q18" s="46"/>
      <c r="R18" s="49"/>
      <c r="S18" s="78"/>
      <c r="T18" s="67"/>
      <c r="U18" s="47"/>
      <c r="V18" s="77" t="str">
        <f t="shared" si="0"/>
        <v>4</v>
      </c>
    </row>
    <row r="19" spans="1:22" ht="90" customHeight="1">
      <c r="A19" s="120">
        <v>4</v>
      </c>
      <c r="B19" s="121" t="s">
        <v>55</v>
      </c>
      <c r="C19" s="202" t="s">
        <v>42</v>
      </c>
      <c r="D19" s="126" t="s">
        <v>56</v>
      </c>
      <c r="E19" s="126" t="s">
        <v>57</v>
      </c>
      <c r="F19" s="46">
        <v>5</v>
      </c>
      <c r="G19" s="46" t="s">
        <v>45</v>
      </c>
      <c r="H19" s="47"/>
      <c r="I19" s="49"/>
      <c r="J19" s="46" t="s">
        <v>45</v>
      </c>
      <c r="K19" s="46"/>
      <c r="L19" s="67"/>
      <c r="M19" s="67"/>
      <c r="N19" s="67"/>
      <c r="O19" s="49"/>
      <c r="P19" s="46"/>
      <c r="Q19" s="46" t="s">
        <v>45</v>
      </c>
      <c r="R19" s="49"/>
      <c r="S19" s="78"/>
      <c r="T19" s="67"/>
      <c r="U19" s="47"/>
      <c r="V19" s="77"/>
    </row>
    <row r="20" spans="1:22" ht="90" customHeight="1">
      <c r="A20" s="120">
        <v>4</v>
      </c>
      <c r="B20" s="121" t="s">
        <v>55</v>
      </c>
      <c r="C20" s="202" t="s">
        <v>58</v>
      </c>
      <c r="D20" s="126" t="s">
        <v>59</v>
      </c>
      <c r="E20" s="126" t="s">
        <v>60</v>
      </c>
      <c r="F20" s="46">
        <v>5</v>
      </c>
      <c r="G20" s="46"/>
      <c r="H20" s="49"/>
      <c r="I20" s="46"/>
      <c r="J20" s="46"/>
      <c r="K20" s="46" t="s">
        <v>61</v>
      </c>
      <c r="L20" s="67"/>
      <c r="M20" s="67"/>
      <c r="N20" s="67"/>
      <c r="O20" s="49"/>
      <c r="P20" s="48"/>
      <c r="Q20" s="46"/>
      <c r="R20" s="46" t="s">
        <v>61</v>
      </c>
      <c r="S20" s="78"/>
      <c r="T20" s="67"/>
      <c r="U20" s="47"/>
      <c r="V20" s="77"/>
    </row>
    <row r="21" spans="1:22" ht="90" customHeight="1">
      <c r="A21" s="120">
        <v>5</v>
      </c>
      <c r="B21" s="121" t="s">
        <v>62</v>
      </c>
      <c r="C21" s="202" t="s">
        <v>63</v>
      </c>
      <c r="D21" s="126" t="s">
        <v>64</v>
      </c>
      <c r="E21" s="126" t="s">
        <v>65</v>
      </c>
      <c r="F21" s="46">
        <v>8</v>
      </c>
      <c r="G21" s="47" t="s">
        <v>66</v>
      </c>
      <c r="H21" s="47" t="s">
        <v>66</v>
      </c>
      <c r="I21" s="47" t="s">
        <v>66</v>
      </c>
      <c r="J21" s="47" t="s">
        <v>66</v>
      </c>
      <c r="K21" s="47" t="s">
        <v>66</v>
      </c>
      <c r="L21" s="67"/>
      <c r="M21" s="67"/>
      <c r="N21" s="68"/>
      <c r="O21" s="47" t="s">
        <v>66</v>
      </c>
      <c r="P21" s="47" t="s">
        <v>66</v>
      </c>
      <c r="Q21" s="47" t="s">
        <v>66</v>
      </c>
      <c r="R21" s="47" t="s">
        <v>66</v>
      </c>
      <c r="S21" s="67"/>
      <c r="T21" s="67"/>
      <c r="U21" s="102"/>
      <c r="V21" s="77"/>
    </row>
    <row r="22" spans="1:22" ht="90" customHeight="1">
      <c r="A22" s="120">
        <v>6</v>
      </c>
      <c r="B22" s="121" t="s">
        <v>67</v>
      </c>
      <c r="C22" s="202" t="s">
        <v>68</v>
      </c>
      <c r="D22" s="126" t="s">
        <v>69</v>
      </c>
      <c r="E22" s="126" t="s">
        <v>65</v>
      </c>
      <c r="F22" s="46">
        <v>8</v>
      </c>
      <c r="G22" s="47" t="s">
        <v>70</v>
      </c>
      <c r="H22" s="47" t="s">
        <v>70</v>
      </c>
      <c r="I22" s="47" t="s">
        <v>70</v>
      </c>
      <c r="J22" s="47" t="s">
        <v>70</v>
      </c>
      <c r="K22" s="47" t="s">
        <v>70</v>
      </c>
      <c r="L22" s="67"/>
      <c r="M22" s="67"/>
      <c r="N22" s="68"/>
      <c r="O22" s="47" t="s">
        <v>70</v>
      </c>
      <c r="P22" s="47" t="s">
        <v>70</v>
      </c>
      <c r="Q22" s="47" t="s">
        <v>70</v>
      </c>
      <c r="R22" s="47" t="s">
        <v>70</v>
      </c>
      <c r="S22" s="67"/>
      <c r="T22" s="67"/>
      <c r="U22" s="102"/>
      <c r="V22" s="77"/>
    </row>
    <row r="23" spans="1:22" ht="90" customHeight="1">
      <c r="A23" s="120">
        <v>7</v>
      </c>
      <c r="B23" s="121" t="s">
        <v>71</v>
      </c>
      <c r="C23" s="202" t="s">
        <v>72</v>
      </c>
      <c r="D23" s="126" t="s">
        <v>73</v>
      </c>
      <c r="E23" s="126" t="s">
        <v>74</v>
      </c>
      <c r="F23" s="46">
        <v>8</v>
      </c>
      <c r="G23" s="47" t="s">
        <v>75</v>
      </c>
      <c r="H23" s="47"/>
      <c r="I23" s="47" t="s">
        <v>75</v>
      </c>
      <c r="J23" s="47"/>
      <c r="K23" s="47" t="s">
        <v>75</v>
      </c>
      <c r="L23" s="67"/>
      <c r="M23" s="67"/>
      <c r="N23" s="67"/>
      <c r="O23" s="47" t="s">
        <v>75</v>
      </c>
      <c r="P23" s="47" t="s">
        <v>75</v>
      </c>
      <c r="Q23" s="47" t="s">
        <v>75</v>
      </c>
      <c r="R23" s="47"/>
      <c r="S23" s="67"/>
      <c r="T23" s="67"/>
      <c r="U23" s="47"/>
      <c r="V23" s="77"/>
    </row>
    <row r="24" spans="1:22" ht="90" customHeight="1">
      <c r="A24" s="120">
        <v>7</v>
      </c>
      <c r="B24" s="121" t="s">
        <v>71</v>
      </c>
      <c r="C24" s="202" t="s">
        <v>76</v>
      </c>
      <c r="D24" s="126" t="s">
        <v>77</v>
      </c>
      <c r="E24" s="126" t="s">
        <v>78</v>
      </c>
      <c r="F24" s="46">
        <v>2</v>
      </c>
      <c r="G24" s="46"/>
      <c r="H24" s="47"/>
      <c r="I24" s="46"/>
      <c r="J24" s="46" t="s">
        <v>79</v>
      </c>
      <c r="K24" s="47"/>
      <c r="L24" s="67"/>
      <c r="M24" s="67"/>
      <c r="N24" s="67"/>
      <c r="O24" s="46"/>
      <c r="P24" s="46"/>
      <c r="Q24" s="47"/>
      <c r="R24" s="46"/>
      <c r="S24" s="67"/>
      <c r="T24" s="67"/>
      <c r="U24" s="47"/>
      <c r="V24" s="77">
        <f>47+8</f>
        <v>55</v>
      </c>
    </row>
    <row r="25" spans="1:22" ht="90" customHeight="1">
      <c r="A25" s="120">
        <v>7</v>
      </c>
      <c r="B25" s="121" t="s">
        <v>71</v>
      </c>
      <c r="C25" s="202" t="s">
        <v>80</v>
      </c>
      <c r="D25" s="126" t="s">
        <v>77</v>
      </c>
      <c r="E25" s="126" t="s">
        <v>34</v>
      </c>
      <c r="F25" s="123" t="s">
        <v>277</v>
      </c>
      <c r="G25" s="46"/>
      <c r="H25" s="47"/>
      <c r="I25" s="46"/>
      <c r="J25" s="47"/>
      <c r="K25" s="47"/>
      <c r="L25" s="67"/>
      <c r="M25" s="67"/>
      <c r="N25" s="67"/>
      <c r="O25" s="46"/>
      <c r="P25" s="46"/>
      <c r="Q25" s="47"/>
      <c r="R25" s="46" t="s">
        <v>79</v>
      </c>
      <c r="S25" s="67"/>
      <c r="T25" s="67"/>
      <c r="U25" s="47"/>
      <c r="V25" s="77"/>
    </row>
    <row r="26" spans="1:22" ht="90" customHeight="1">
      <c r="A26" s="120">
        <v>7</v>
      </c>
      <c r="B26" s="121" t="s">
        <v>71</v>
      </c>
      <c r="C26" s="202" t="s">
        <v>76</v>
      </c>
      <c r="D26" s="126" t="s">
        <v>77</v>
      </c>
      <c r="E26" s="126" t="s">
        <v>34</v>
      </c>
      <c r="F26" s="123" t="s">
        <v>277</v>
      </c>
      <c r="G26" s="46"/>
      <c r="H26" s="47"/>
      <c r="I26" s="46"/>
      <c r="J26" s="47"/>
      <c r="K26" s="47"/>
      <c r="L26" s="67"/>
      <c r="M26" s="67"/>
      <c r="N26" s="67"/>
      <c r="O26" s="46"/>
      <c r="P26" s="46"/>
      <c r="Q26" s="47"/>
      <c r="R26" s="46" t="s">
        <v>79</v>
      </c>
      <c r="S26" s="67"/>
      <c r="T26" s="67"/>
      <c r="U26" s="47"/>
      <c r="V26" s="77"/>
    </row>
    <row r="27" spans="1:22" ht="90" customHeight="1">
      <c r="A27" s="120">
        <v>7</v>
      </c>
      <c r="B27" s="121" t="s">
        <v>71</v>
      </c>
      <c r="C27" s="202" t="s">
        <v>81</v>
      </c>
      <c r="D27" s="126" t="s">
        <v>59</v>
      </c>
      <c r="E27" s="126" t="s">
        <v>60</v>
      </c>
      <c r="F27" s="46">
        <v>5</v>
      </c>
      <c r="G27" s="46"/>
      <c r="H27" s="46" t="s">
        <v>82</v>
      </c>
      <c r="I27" s="47"/>
      <c r="J27" s="48"/>
      <c r="K27" s="47"/>
      <c r="L27" s="67"/>
      <c r="M27" s="67"/>
      <c r="N27" s="67"/>
      <c r="O27" s="46"/>
      <c r="P27" s="46"/>
      <c r="Q27" s="46"/>
      <c r="R27" s="46"/>
      <c r="S27" s="67"/>
      <c r="T27" s="67"/>
      <c r="U27" s="184"/>
      <c r="V27" s="77" t="str">
        <f t="shared" si="0"/>
        <v>7Tiếng Anh</v>
      </c>
    </row>
    <row r="28" spans="1:22" ht="90" customHeight="1">
      <c r="A28" s="120">
        <v>8</v>
      </c>
      <c r="B28" s="121" t="s">
        <v>83</v>
      </c>
      <c r="C28" s="211" t="s">
        <v>84</v>
      </c>
      <c r="D28" s="126" t="s">
        <v>85</v>
      </c>
      <c r="E28" s="126" t="s">
        <v>28</v>
      </c>
      <c r="F28" s="46"/>
      <c r="G28" s="50"/>
      <c r="H28" s="50"/>
      <c r="I28" s="50"/>
      <c r="J28" s="50"/>
      <c r="K28" s="50"/>
      <c r="L28" s="67"/>
      <c r="M28" s="67"/>
      <c r="N28" s="67"/>
      <c r="O28" s="50"/>
      <c r="P28" s="50"/>
      <c r="Q28" s="50"/>
      <c r="R28" s="50"/>
      <c r="S28" s="67"/>
      <c r="T28" s="67"/>
      <c r="U28" s="185" t="s">
        <v>86</v>
      </c>
      <c r="V28" s="77" t="str">
        <f t="shared" si="0"/>
        <v>8Thực tập tốt nghiệp</v>
      </c>
    </row>
    <row r="29" spans="1:22" ht="90" customHeight="1">
      <c r="A29" s="120">
        <v>9</v>
      </c>
      <c r="B29" s="121" t="s">
        <v>87</v>
      </c>
      <c r="C29" s="202" t="s">
        <v>88</v>
      </c>
      <c r="D29" s="126" t="s">
        <v>89</v>
      </c>
      <c r="E29" s="126" t="s">
        <v>90</v>
      </c>
      <c r="F29" s="46">
        <v>8</v>
      </c>
      <c r="G29" s="46"/>
      <c r="H29" s="46" t="s">
        <v>91</v>
      </c>
      <c r="I29" s="46"/>
      <c r="J29" s="46"/>
      <c r="K29" s="46" t="s">
        <v>91</v>
      </c>
      <c r="L29" s="67"/>
      <c r="M29" s="67"/>
      <c r="N29" s="67"/>
      <c r="O29" s="46"/>
      <c r="P29" s="46" t="s">
        <v>91</v>
      </c>
      <c r="Q29" s="46" t="s">
        <v>91</v>
      </c>
      <c r="R29" s="46" t="s">
        <v>91</v>
      </c>
      <c r="S29" s="67"/>
      <c r="T29" s="67"/>
      <c r="U29" s="47"/>
      <c r="V29" s="79">
        <f>320-248</f>
        <v>72</v>
      </c>
    </row>
    <row r="30" spans="1:22" ht="90" customHeight="1">
      <c r="A30" s="120">
        <v>9</v>
      </c>
      <c r="B30" s="121" t="s">
        <v>87</v>
      </c>
      <c r="C30" s="202" t="s">
        <v>92</v>
      </c>
      <c r="D30" s="126" t="s">
        <v>77</v>
      </c>
      <c r="E30" s="126" t="s">
        <v>78</v>
      </c>
      <c r="F30" s="46">
        <v>4</v>
      </c>
      <c r="G30" s="46" t="s">
        <v>79</v>
      </c>
      <c r="H30" s="46"/>
      <c r="I30" s="46"/>
      <c r="J30" s="46"/>
      <c r="K30" s="46"/>
      <c r="L30" s="67"/>
      <c r="M30" s="67"/>
      <c r="N30" s="67"/>
      <c r="O30" s="46" t="s">
        <v>79</v>
      </c>
      <c r="P30" s="46"/>
      <c r="Q30" s="46"/>
      <c r="R30" s="46"/>
      <c r="S30" s="67"/>
      <c r="T30" s="67"/>
      <c r="U30" s="184"/>
      <c r="V30" s="76"/>
    </row>
    <row r="31" spans="1:22" ht="90" customHeight="1">
      <c r="A31" s="120">
        <v>11</v>
      </c>
      <c r="B31" s="121" t="s">
        <v>93</v>
      </c>
      <c r="C31" s="202" t="s">
        <v>24</v>
      </c>
      <c r="D31" s="210" t="s">
        <v>25</v>
      </c>
      <c r="E31" s="126"/>
      <c r="F31" s="46"/>
      <c r="G31" s="47"/>
      <c r="H31" s="46"/>
      <c r="I31" s="46">
        <v>308</v>
      </c>
      <c r="J31" s="46">
        <v>308</v>
      </c>
      <c r="K31" s="46"/>
      <c r="L31" s="67"/>
      <c r="M31" s="67"/>
      <c r="N31" s="67"/>
      <c r="O31" s="46"/>
      <c r="P31" s="46">
        <v>308</v>
      </c>
      <c r="Q31" s="46">
        <v>308</v>
      </c>
      <c r="R31" s="46"/>
      <c r="S31" s="67"/>
      <c r="T31" s="67"/>
      <c r="U31" s="47"/>
      <c r="V31" s="77" t="str">
        <f t="shared" ref="V31:V36" si="1">A31&amp;E31</f>
        <v>11</v>
      </c>
    </row>
    <row r="32" spans="1:22" ht="90" customHeight="1">
      <c r="A32" s="120">
        <v>11</v>
      </c>
      <c r="B32" s="121" t="s">
        <v>93</v>
      </c>
      <c r="C32" s="202" t="s">
        <v>94</v>
      </c>
      <c r="D32" s="126" t="s">
        <v>85</v>
      </c>
      <c r="E32" s="126" t="s">
        <v>95</v>
      </c>
      <c r="F32" s="46">
        <v>8</v>
      </c>
      <c r="G32" s="47" t="s">
        <v>96</v>
      </c>
      <c r="H32" s="47" t="s">
        <v>96</v>
      </c>
      <c r="I32" s="46"/>
      <c r="J32" s="46"/>
      <c r="K32" s="47" t="s">
        <v>96</v>
      </c>
      <c r="L32" s="67"/>
      <c r="M32" s="67"/>
      <c r="N32" s="67"/>
      <c r="O32" s="47" t="s">
        <v>96</v>
      </c>
      <c r="P32" s="48"/>
      <c r="Q32" s="46"/>
      <c r="R32" s="47" t="s">
        <v>96</v>
      </c>
      <c r="S32" s="67"/>
      <c r="T32" s="67"/>
      <c r="U32" s="47"/>
      <c r="V32" s="77" t="str">
        <f t="shared" si="1"/>
        <v>11Tiện lệch tâm, tiện định hình</v>
      </c>
    </row>
    <row r="33" spans="1:22" ht="90" customHeight="1">
      <c r="A33" s="120">
        <v>12</v>
      </c>
      <c r="B33" s="121" t="s">
        <v>97</v>
      </c>
      <c r="C33" s="202" t="s">
        <v>24</v>
      </c>
      <c r="D33" s="210" t="s">
        <v>25</v>
      </c>
      <c r="E33" s="126"/>
      <c r="F33" s="46"/>
      <c r="G33" s="46">
        <v>206</v>
      </c>
      <c r="H33" s="46">
        <v>206</v>
      </c>
      <c r="I33" s="46"/>
      <c r="J33" s="46"/>
      <c r="K33" s="46"/>
      <c r="L33" s="67"/>
      <c r="M33" s="67"/>
      <c r="N33" s="67"/>
      <c r="O33" s="46">
        <v>206</v>
      </c>
      <c r="P33" s="46"/>
      <c r="Q33" s="46"/>
      <c r="R33" s="46"/>
      <c r="S33" s="67"/>
      <c r="T33" s="67"/>
      <c r="U33" s="186"/>
      <c r="V33" s="77" t="str">
        <f t="shared" si="1"/>
        <v>12</v>
      </c>
    </row>
    <row r="34" spans="1:22" ht="90" customHeight="1">
      <c r="A34" s="120">
        <v>12</v>
      </c>
      <c r="B34" s="121" t="s">
        <v>97</v>
      </c>
      <c r="C34" s="202" t="s">
        <v>98</v>
      </c>
      <c r="D34" s="202" t="s">
        <v>99</v>
      </c>
      <c r="E34" s="126" t="s">
        <v>60</v>
      </c>
      <c r="F34" s="46">
        <v>5</v>
      </c>
      <c r="G34" s="46"/>
      <c r="H34" s="46"/>
      <c r="I34" s="46"/>
      <c r="J34" s="46"/>
      <c r="K34" s="46" t="s">
        <v>49</v>
      </c>
      <c r="L34" s="67"/>
      <c r="M34" s="67"/>
      <c r="N34" s="67"/>
      <c r="O34" s="46"/>
      <c r="P34" s="46"/>
      <c r="Q34" s="46"/>
      <c r="R34" s="46" t="s">
        <v>49</v>
      </c>
      <c r="S34" s="67"/>
      <c r="T34" s="67"/>
      <c r="U34" s="186"/>
      <c r="V34" s="77"/>
    </row>
    <row r="35" spans="1:22" ht="90" customHeight="1">
      <c r="A35" s="120">
        <v>12</v>
      </c>
      <c r="B35" s="121" t="s">
        <v>97</v>
      </c>
      <c r="C35" s="202" t="s">
        <v>94</v>
      </c>
      <c r="D35" s="202" t="s">
        <v>38</v>
      </c>
      <c r="E35" s="126" t="s">
        <v>100</v>
      </c>
      <c r="F35" s="46">
        <v>8</v>
      </c>
      <c r="G35" s="46"/>
      <c r="H35" s="46"/>
      <c r="I35" s="46" t="s">
        <v>101</v>
      </c>
      <c r="J35" s="46" t="s">
        <v>101</v>
      </c>
      <c r="K35" s="46"/>
      <c r="L35" s="67"/>
      <c r="M35" s="67"/>
      <c r="N35" s="67"/>
      <c r="O35" s="46"/>
      <c r="P35" s="46" t="s">
        <v>101</v>
      </c>
      <c r="Q35" s="46" t="s">
        <v>101</v>
      </c>
      <c r="R35" s="46"/>
      <c r="S35" s="67"/>
      <c r="T35" s="67"/>
      <c r="U35" s="186"/>
      <c r="V35" s="77"/>
    </row>
    <row r="36" spans="1:22" ht="90" customHeight="1">
      <c r="A36" s="120">
        <v>13</v>
      </c>
      <c r="B36" s="121" t="s">
        <v>102</v>
      </c>
      <c r="C36" s="202" t="s">
        <v>24</v>
      </c>
      <c r="D36" s="210" t="s">
        <v>25</v>
      </c>
      <c r="E36" s="126"/>
      <c r="F36" s="46"/>
      <c r="G36" s="47"/>
      <c r="H36" s="46">
        <v>106</v>
      </c>
      <c r="I36" s="49">
        <v>106</v>
      </c>
      <c r="J36" s="49"/>
      <c r="K36" s="49"/>
      <c r="L36" s="67"/>
      <c r="M36" s="67"/>
      <c r="N36" s="67"/>
      <c r="O36" s="46">
        <v>106</v>
      </c>
      <c r="P36" s="49">
        <v>106</v>
      </c>
      <c r="Q36" s="46"/>
      <c r="R36" s="46"/>
      <c r="S36" s="78"/>
      <c r="T36" s="67"/>
      <c r="U36" s="187"/>
      <c r="V36" s="77" t="str">
        <f t="shared" si="1"/>
        <v>13</v>
      </c>
    </row>
    <row r="37" spans="1:22" ht="90" customHeight="1">
      <c r="A37" s="120">
        <v>13</v>
      </c>
      <c r="B37" s="121" t="s">
        <v>102</v>
      </c>
      <c r="C37" s="212" t="s">
        <v>80</v>
      </c>
      <c r="D37" s="213" t="s">
        <v>77</v>
      </c>
      <c r="E37" s="213" t="s">
        <v>78</v>
      </c>
      <c r="F37" s="51">
        <v>4</v>
      </c>
      <c r="G37" s="51" t="s">
        <v>103</v>
      </c>
      <c r="H37" s="49"/>
      <c r="I37" s="49"/>
      <c r="J37" s="51"/>
      <c r="K37" s="47"/>
      <c r="L37" s="67"/>
      <c r="M37" s="67"/>
      <c r="N37" s="67"/>
      <c r="O37" s="49"/>
      <c r="P37" s="48"/>
      <c r="Q37" s="51" t="s">
        <v>103</v>
      </c>
      <c r="R37" s="49"/>
      <c r="S37" s="78"/>
      <c r="T37" s="67"/>
      <c r="U37" s="47" t="s">
        <v>104</v>
      </c>
      <c r="V37" s="77"/>
    </row>
    <row r="38" spans="1:22" ht="90" customHeight="1">
      <c r="A38" s="120">
        <v>13</v>
      </c>
      <c r="B38" s="121" t="s">
        <v>102</v>
      </c>
      <c r="C38" s="202" t="s">
        <v>105</v>
      </c>
      <c r="D38" s="126" t="s">
        <v>106</v>
      </c>
      <c r="E38" s="126" t="s">
        <v>107</v>
      </c>
      <c r="F38" s="46">
        <v>5</v>
      </c>
      <c r="G38" s="49"/>
      <c r="H38" s="49"/>
      <c r="I38" s="49"/>
      <c r="J38" s="49" t="s">
        <v>108</v>
      </c>
      <c r="K38" s="49" t="s">
        <v>108</v>
      </c>
      <c r="L38" s="67"/>
      <c r="M38" s="67"/>
      <c r="N38" s="67"/>
      <c r="O38" s="49"/>
      <c r="P38" s="48"/>
      <c r="Q38" s="49"/>
      <c r="R38" s="81" t="s">
        <v>108</v>
      </c>
      <c r="S38" s="78"/>
      <c r="T38" s="67"/>
      <c r="U38" s="47"/>
      <c r="V38" s="77"/>
    </row>
    <row r="39" spans="1:22" ht="90" customHeight="1">
      <c r="A39" s="214">
        <v>14</v>
      </c>
      <c r="B39" s="121" t="s">
        <v>109</v>
      </c>
      <c r="C39" s="211" t="s">
        <v>110</v>
      </c>
      <c r="D39" s="129" t="s">
        <v>111</v>
      </c>
      <c r="E39" s="126" t="s">
        <v>112</v>
      </c>
      <c r="F39" s="46">
        <v>8</v>
      </c>
      <c r="G39" s="46" t="s">
        <v>113</v>
      </c>
      <c r="H39" s="46" t="s">
        <v>113</v>
      </c>
      <c r="I39" s="46"/>
      <c r="J39" s="46"/>
      <c r="K39" s="46"/>
      <c r="L39" s="69"/>
      <c r="M39" s="69"/>
      <c r="N39" s="69"/>
      <c r="O39" s="46"/>
      <c r="P39" s="46"/>
      <c r="Q39" s="46"/>
      <c r="R39" s="46"/>
      <c r="S39" s="69"/>
      <c r="T39" s="69"/>
      <c r="U39" s="47"/>
      <c r="V39" s="77"/>
    </row>
    <row r="40" spans="1:22" ht="90" customHeight="1">
      <c r="A40" s="214">
        <v>14</v>
      </c>
      <c r="B40" s="121" t="s">
        <v>109</v>
      </c>
      <c r="C40" s="211" t="s">
        <v>110</v>
      </c>
      <c r="D40" s="129" t="s">
        <v>111</v>
      </c>
      <c r="E40" s="126" t="s">
        <v>34</v>
      </c>
      <c r="F40" s="46">
        <v>4</v>
      </c>
      <c r="G40" s="46"/>
      <c r="H40" s="46"/>
      <c r="I40" s="46" t="s">
        <v>113</v>
      </c>
      <c r="J40" s="46"/>
      <c r="K40" s="46"/>
      <c r="L40" s="69"/>
      <c r="M40" s="69"/>
      <c r="N40" s="69"/>
      <c r="O40" s="46"/>
      <c r="P40" s="46"/>
      <c r="Q40" s="46"/>
      <c r="R40" s="46"/>
      <c r="S40" s="69"/>
      <c r="T40" s="69"/>
      <c r="U40" s="47" t="s">
        <v>112</v>
      </c>
      <c r="V40" s="77"/>
    </row>
    <row r="41" spans="1:22" ht="90" customHeight="1">
      <c r="A41" s="214">
        <v>14</v>
      </c>
      <c r="B41" s="121" t="s">
        <v>109</v>
      </c>
      <c r="C41" s="211" t="s">
        <v>84</v>
      </c>
      <c r="D41" s="129" t="s">
        <v>114</v>
      </c>
      <c r="E41" s="126" t="s">
        <v>115</v>
      </c>
      <c r="F41" s="46"/>
      <c r="G41" s="46"/>
      <c r="H41" s="46"/>
      <c r="I41" s="46"/>
      <c r="J41" s="47" t="s">
        <v>116</v>
      </c>
      <c r="K41" s="47" t="s">
        <v>116</v>
      </c>
      <c r="L41" s="69"/>
      <c r="M41" s="69"/>
      <c r="N41" s="69"/>
      <c r="O41" s="47" t="s">
        <v>116</v>
      </c>
      <c r="P41" s="47" t="s">
        <v>116</v>
      </c>
      <c r="Q41" s="47" t="s">
        <v>116</v>
      </c>
      <c r="R41" s="47" t="s">
        <v>116</v>
      </c>
      <c r="S41" s="69"/>
      <c r="T41" s="69"/>
      <c r="U41" s="47"/>
      <c r="V41" s="77"/>
    </row>
    <row r="42" spans="1:22" ht="90" customHeight="1">
      <c r="A42" s="214">
        <v>15</v>
      </c>
      <c r="B42" s="121" t="s">
        <v>117</v>
      </c>
      <c r="C42" s="202" t="s">
        <v>80</v>
      </c>
      <c r="D42" s="126" t="s">
        <v>77</v>
      </c>
      <c r="E42" s="126" t="s">
        <v>78</v>
      </c>
      <c r="F42" s="46">
        <v>4</v>
      </c>
      <c r="G42" s="46"/>
      <c r="H42" s="46"/>
      <c r="I42" s="46"/>
      <c r="J42" s="70" t="s">
        <v>118</v>
      </c>
      <c r="K42" s="46"/>
      <c r="L42" s="67"/>
      <c r="M42" s="67"/>
      <c r="N42" s="67"/>
      <c r="O42" s="46"/>
      <c r="P42" s="46"/>
      <c r="Q42" s="46"/>
      <c r="R42" s="46"/>
      <c r="S42" s="67"/>
      <c r="T42" s="67"/>
      <c r="U42" s="47"/>
      <c r="V42" s="76"/>
    </row>
    <row r="43" spans="1:22" ht="90" customHeight="1">
      <c r="A43" s="214">
        <v>15</v>
      </c>
      <c r="B43" s="121" t="s">
        <v>117</v>
      </c>
      <c r="C43" s="202" t="s">
        <v>80</v>
      </c>
      <c r="D43" s="126" t="s">
        <v>77</v>
      </c>
      <c r="E43" s="126" t="s">
        <v>34</v>
      </c>
      <c r="F43" s="123" t="s">
        <v>277</v>
      </c>
      <c r="G43" s="46"/>
      <c r="H43" s="46"/>
      <c r="I43" s="46"/>
      <c r="J43" s="46"/>
      <c r="K43" s="46"/>
      <c r="L43" s="67"/>
      <c r="M43" s="67"/>
      <c r="N43" s="67"/>
      <c r="O43" s="46"/>
      <c r="P43" s="46"/>
      <c r="Q43" s="46" t="s">
        <v>118</v>
      </c>
      <c r="R43" s="46"/>
      <c r="S43" s="67"/>
      <c r="T43" s="67"/>
      <c r="U43" s="47"/>
      <c r="V43" s="76"/>
    </row>
    <row r="44" spans="1:22" ht="90" customHeight="1">
      <c r="A44" s="214">
        <v>15</v>
      </c>
      <c r="B44" s="121" t="s">
        <v>117</v>
      </c>
      <c r="C44" s="202" t="s">
        <v>76</v>
      </c>
      <c r="D44" s="126" t="s">
        <v>77</v>
      </c>
      <c r="E44" s="126" t="s">
        <v>34</v>
      </c>
      <c r="F44" s="123" t="s">
        <v>277</v>
      </c>
      <c r="G44" s="46"/>
      <c r="H44" s="46"/>
      <c r="I44" s="46"/>
      <c r="J44" s="46"/>
      <c r="K44" s="46"/>
      <c r="L44" s="67"/>
      <c r="M44" s="67"/>
      <c r="N44" s="67"/>
      <c r="O44" s="46"/>
      <c r="P44" s="46"/>
      <c r="Q44" s="46" t="s">
        <v>118</v>
      </c>
      <c r="R44" s="46"/>
      <c r="S44" s="67"/>
      <c r="T44" s="67"/>
      <c r="U44" s="47"/>
      <c r="V44" s="76"/>
    </row>
    <row r="45" spans="1:22" ht="90" customHeight="1">
      <c r="A45" s="214">
        <v>15</v>
      </c>
      <c r="B45" s="121" t="s">
        <v>117</v>
      </c>
      <c r="C45" s="202" t="s">
        <v>119</v>
      </c>
      <c r="D45" s="126" t="s">
        <v>120</v>
      </c>
      <c r="E45" s="126" t="s">
        <v>34</v>
      </c>
      <c r="F45" s="46">
        <v>2</v>
      </c>
      <c r="G45" s="47"/>
      <c r="H45" s="47"/>
      <c r="I45" s="47"/>
      <c r="J45" s="47"/>
      <c r="K45" s="47" t="s">
        <v>121</v>
      </c>
      <c r="L45" s="67"/>
      <c r="M45" s="67"/>
      <c r="N45" s="67"/>
      <c r="O45" s="47"/>
      <c r="P45" s="47"/>
      <c r="Q45" s="47"/>
      <c r="R45" s="47"/>
      <c r="S45" s="67"/>
      <c r="T45" s="67"/>
      <c r="U45" s="47" t="s">
        <v>122</v>
      </c>
      <c r="V45" s="77" t="str">
        <f>A45&amp;E45</f>
        <v>15Thi kết thúc môn</v>
      </c>
    </row>
    <row r="46" spans="1:22" ht="90" customHeight="1">
      <c r="A46" s="214">
        <v>15</v>
      </c>
      <c r="B46" s="121" t="s">
        <v>117</v>
      </c>
      <c r="C46" s="202" t="s">
        <v>123</v>
      </c>
      <c r="D46" s="126" t="s">
        <v>106</v>
      </c>
      <c r="E46" s="126" t="s">
        <v>107</v>
      </c>
      <c r="F46" s="46">
        <v>5</v>
      </c>
      <c r="G46" s="47"/>
      <c r="H46" s="47"/>
      <c r="I46" s="47" t="s">
        <v>124</v>
      </c>
      <c r="J46" s="47"/>
      <c r="K46" s="47"/>
      <c r="L46" s="67"/>
      <c r="M46" s="67"/>
      <c r="N46" s="67"/>
      <c r="O46" s="47"/>
      <c r="P46" s="47"/>
      <c r="Q46" s="47"/>
      <c r="R46" s="47" t="s">
        <v>125</v>
      </c>
      <c r="S46" s="67"/>
      <c r="T46" s="67"/>
      <c r="U46" s="47"/>
      <c r="V46" s="77"/>
    </row>
    <row r="47" spans="1:22" ht="90" customHeight="1">
      <c r="A47" s="214">
        <v>15</v>
      </c>
      <c r="B47" s="121" t="s">
        <v>117</v>
      </c>
      <c r="C47" s="202" t="s">
        <v>126</v>
      </c>
      <c r="D47" s="126" t="s">
        <v>127</v>
      </c>
      <c r="E47" s="126" t="s">
        <v>128</v>
      </c>
      <c r="F47" s="46"/>
      <c r="G47" s="47" t="s">
        <v>129</v>
      </c>
      <c r="H47" s="47" t="s">
        <v>129</v>
      </c>
      <c r="I47" s="47"/>
      <c r="J47" s="47"/>
      <c r="K47" s="47"/>
      <c r="L47" s="67"/>
      <c r="M47" s="67"/>
      <c r="N47" s="67"/>
      <c r="O47" s="47" t="s">
        <v>129</v>
      </c>
      <c r="P47" s="47" t="s">
        <v>129</v>
      </c>
      <c r="Q47" s="47"/>
      <c r="R47" s="47"/>
      <c r="S47" s="67"/>
      <c r="T47" s="67"/>
      <c r="U47" s="47"/>
      <c r="V47" s="77"/>
    </row>
    <row r="48" spans="1:22" ht="90" customHeight="1">
      <c r="A48" s="120">
        <v>16</v>
      </c>
      <c r="B48" s="121" t="s">
        <v>130</v>
      </c>
      <c r="C48" s="121" t="s">
        <v>131</v>
      </c>
      <c r="D48" s="122" t="s">
        <v>85</v>
      </c>
      <c r="E48" s="122" t="s">
        <v>132</v>
      </c>
      <c r="F48" s="52">
        <v>8</v>
      </c>
      <c r="G48" s="53" t="s">
        <v>133</v>
      </c>
      <c r="H48" s="53" t="s">
        <v>133</v>
      </c>
      <c r="I48" s="53" t="s">
        <v>133</v>
      </c>
      <c r="J48" s="53" t="s">
        <v>133</v>
      </c>
      <c r="K48" s="53" t="s">
        <v>133</v>
      </c>
      <c r="L48" s="67"/>
      <c r="M48" s="67"/>
      <c r="N48" s="67"/>
      <c r="O48" s="71"/>
      <c r="P48" s="71"/>
      <c r="Q48" s="71"/>
      <c r="R48" s="71"/>
      <c r="S48" s="67"/>
      <c r="T48" s="67"/>
      <c r="U48" s="47"/>
      <c r="V48" s="77" t="str">
        <f>A48&amp;E48</f>
        <v>16Bài tập nâng cao bảo dưỡng và sửa chữa ô tô</v>
      </c>
    </row>
    <row r="49" spans="1:22" ht="90" customHeight="1">
      <c r="A49" s="120">
        <v>16</v>
      </c>
      <c r="B49" s="121" t="s">
        <v>130</v>
      </c>
      <c r="C49" s="121" t="s">
        <v>131</v>
      </c>
      <c r="D49" s="122" t="s">
        <v>85</v>
      </c>
      <c r="E49" s="122" t="s">
        <v>34</v>
      </c>
      <c r="F49" s="52">
        <v>8</v>
      </c>
      <c r="G49" s="54"/>
      <c r="H49" s="54"/>
      <c r="I49" s="54"/>
      <c r="J49" s="54"/>
      <c r="K49" s="54"/>
      <c r="L49" s="67"/>
      <c r="M49" s="67"/>
      <c r="N49" s="67"/>
      <c r="O49" s="53" t="s">
        <v>133</v>
      </c>
      <c r="P49" s="54"/>
      <c r="Q49" s="54"/>
      <c r="R49" s="54"/>
      <c r="S49" s="67"/>
      <c r="T49" s="67"/>
      <c r="U49" s="47"/>
      <c r="V49" s="77" t="str">
        <f>A49&amp;E49</f>
        <v>16Thi kết thúc môn</v>
      </c>
    </row>
    <row r="50" spans="1:22" ht="90" customHeight="1">
      <c r="A50" s="120">
        <v>16</v>
      </c>
      <c r="B50" s="121" t="s">
        <v>130</v>
      </c>
      <c r="C50" s="121" t="s">
        <v>134</v>
      </c>
      <c r="D50" s="122" t="s">
        <v>135</v>
      </c>
      <c r="E50" s="122" t="s">
        <v>136</v>
      </c>
      <c r="F50" s="52"/>
      <c r="G50" s="54"/>
      <c r="H50" s="54"/>
      <c r="I50" s="54"/>
      <c r="J50" s="54"/>
      <c r="K50" s="54"/>
      <c r="L50" s="67"/>
      <c r="M50" s="67"/>
      <c r="N50" s="67"/>
      <c r="O50" s="54"/>
      <c r="P50" s="47" t="s">
        <v>137</v>
      </c>
      <c r="Q50" s="47" t="s">
        <v>137</v>
      </c>
      <c r="R50" s="47" t="s">
        <v>137</v>
      </c>
      <c r="S50" s="67"/>
      <c r="T50" s="67"/>
      <c r="U50" s="47"/>
      <c r="V50" s="77"/>
    </row>
    <row r="51" spans="1:22" ht="90" customHeight="1">
      <c r="A51" s="120">
        <v>17</v>
      </c>
      <c r="B51" s="121" t="s">
        <v>138</v>
      </c>
      <c r="C51" s="121" t="s">
        <v>139</v>
      </c>
      <c r="D51" s="122" t="s">
        <v>140</v>
      </c>
      <c r="E51" s="122" t="s">
        <v>141</v>
      </c>
      <c r="F51" s="52">
        <v>4</v>
      </c>
      <c r="G51" s="53" t="s">
        <v>142</v>
      </c>
      <c r="H51" s="54"/>
      <c r="I51" s="54"/>
      <c r="J51" s="54"/>
      <c r="K51" s="54"/>
      <c r="L51" s="67"/>
      <c r="M51" s="67"/>
      <c r="N51" s="67"/>
      <c r="O51" s="54"/>
      <c r="P51" s="54"/>
      <c r="Q51" s="54"/>
      <c r="R51" s="54"/>
      <c r="S51" s="67"/>
      <c r="T51" s="67"/>
      <c r="U51" s="47"/>
      <c r="V51" s="77"/>
    </row>
    <row r="52" spans="1:22" ht="90" customHeight="1">
      <c r="A52" s="120">
        <v>17</v>
      </c>
      <c r="B52" s="121" t="s">
        <v>138</v>
      </c>
      <c r="C52" s="121" t="s">
        <v>139</v>
      </c>
      <c r="D52" s="122" t="s">
        <v>140</v>
      </c>
      <c r="E52" s="122" t="s">
        <v>34</v>
      </c>
      <c r="F52" s="52">
        <v>8</v>
      </c>
      <c r="G52" s="54"/>
      <c r="H52" s="54"/>
      <c r="I52" s="54"/>
      <c r="J52" s="54"/>
      <c r="K52" s="54"/>
      <c r="L52" s="67"/>
      <c r="M52" s="67"/>
      <c r="N52" s="67"/>
      <c r="O52" s="54"/>
      <c r="P52" s="54"/>
      <c r="Q52" s="53" t="s">
        <v>142</v>
      </c>
      <c r="R52" s="54"/>
      <c r="S52" s="67"/>
      <c r="T52" s="67"/>
      <c r="U52" s="47"/>
      <c r="V52" s="77"/>
    </row>
    <row r="53" spans="1:22" ht="90" customHeight="1">
      <c r="A53" s="120">
        <v>17</v>
      </c>
      <c r="B53" s="121" t="s">
        <v>138</v>
      </c>
      <c r="C53" s="121" t="s">
        <v>46</v>
      </c>
      <c r="D53" s="122" t="s">
        <v>85</v>
      </c>
      <c r="E53" s="122" t="s">
        <v>132</v>
      </c>
      <c r="F53" s="52">
        <v>4</v>
      </c>
      <c r="G53" s="54"/>
      <c r="H53" s="54"/>
      <c r="I53" s="54"/>
      <c r="J53" s="54"/>
      <c r="K53" s="54"/>
      <c r="L53" s="67"/>
      <c r="M53" s="67"/>
      <c r="N53" s="67"/>
      <c r="O53" s="53" t="s">
        <v>142</v>
      </c>
      <c r="P53" s="54"/>
      <c r="Q53" s="54"/>
      <c r="R53" s="54"/>
      <c r="S53" s="67"/>
      <c r="T53" s="67"/>
      <c r="U53" s="47"/>
      <c r="V53" s="77"/>
    </row>
    <row r="54" spans="1:22" ht="90" customHeight="1">
      <c r="A54" s="120">
        <v>17</v>
      </c>
      <c r="B54" s="121" t="s">
        <v>138</v>
      </c>
      <c r="C54" s="121" t="s">
        <v>46</v>
      </c>
      <c r="D54" s="122" t="s">
        <v>85</v>
      </c>
      <c r="E54" s="122" t="s">
        <v>34</v>
      </c>
      <c r="F54" s="52">
        <v>8</v>
      </c>
      <c r="G54" s="54"/>
      <c r="H54" s="54"/>
      <c r="I54" s="54"/>
      <c r="J54" s="54"/>
      <c r="K54" s="54"/>
      <c r="L54" s="67"/>
      <c r="M54" s="67"/>
      <c r="N54" s="67"/>
      <c r="O54" s="54"/>
      <c r="P54" s="53" t="s">
        <v>142</v>
      </c>
      <c r="Q54" s="47"/>
      <c r="R54" s="82"/>
      <c r="S54" s="67"/>
      <c r="T54" s="67"/>
      <c r="U54" s="47"/>
      <c r="V54" s="77" t="str">
        <f>A54&amp;E54</f>
        <v>17Thi kết thúc môn</v>
      </c>
    </row>
    <row r="55" spans="1:22" ht="90" customHeight="1">
      <c r="A55" s="120">
        <v>17</v>
      </c>
      <c r="B55" s="121" t="s">
        <v>138</v>
      </c>
      <c r="C55" s="121" t="s">
        <v>134</v>
      </c>
      <c r="D55" s="122" t="s">
        <v>135</v>
      </c>
      <c r="E55" s="122" t="s">
        <v>136</v>
      </c>
      <c r="F55" s="52"/>
      <c r="G55" s="47"/>
      <c r="H55" s="47" t="s">
        <v>137</v>
      </c>
      <c r="I55" s="47" t="s">
        <v>137</v>
      </c>
      <c r="J55" s="47" t="s">
        <v>137</v>
      </c>
      <c r="K55" s="47" t="s">
        <v>137</v>
      </c>
      <c r="L55" s="67"/>
      <c r="M55" s="67"/>
      <c r="N55" s="67"/>
      <c r="O55" s="47"/>
      <c r="P55" s="47"/>
      <c r="Q55" s="47"/>
      <c r="R55" s="47" t="s">
        <v>137</v>
      </c>
      <c r="S55" s="67"/>
      <c r="T55" s="67"/>
      <c r="U55" s="47"/>
      <c r="V55" s="77"/>
    </row>
    <row r="56" spans="1:22" ht="90" customHeight="1">
      <c r="A56" s="120">
        <v>18</v>
      </c>
      <c r="B56" s="121" t="s">
        <v>143</v>
      </c>
      <c r="C56" s="215" t="s">
        <v>144</v>
      </c>
      <c r="D56" s="216" t="s">
        <v>145</v>
      </c>
      <c r="E56" s="217" t="s">
        <v>146</v>
      </c>
      <c r="F56" s="55">
        <v>8</v>
      </c>
      <c r="G56" s="55"/>
      <c r="H56" s="55"/>
      <c r="I56" s="55"/>
      <c r="J56" s="55" t="s">
        <v>147</v>
      </c>
      <c r="K56" s="55" t="s">
        <v>147</v>
      </c>
      <c r="L56" s="72"/>
      <c r="M56" s="72"/>
      <c r="N56" s="72"/>
      <c r="O56" s="55"/>
      <c r="P56" s="55"/>
      <c r="Q56" s="55" t="s">
        <v>147</v>
      </c>
      <c r="R56" s="55" t="s">
        <v>147</v>
      </c>
      <c r="S56" s="72"/>
      <c r="T56" s="72"/>
      <c r="U56" s="188"/>
      <c r="V56" s="77"/>
    </row>
    <row r="57" spans="1:22" ht="90" customHeight="1">
      <c r="A57" s="120">
        <v>18</v>
      </c>
      <c r="B57" s="121" t="s">
        <v>143</v>
      </c>
      <c r="C57" s="215" t="s">
        <v>131</v>
      </c>
      <c r="D57" s="216" t="s">
        <v>148</v>
      </c>
      <c r="E57" s="217" t="s">
        <v>149</v>
      </c>
      <c r="F57" s="55">
        <v>8</v>
      </c>
      <c r="G57" s="55"/>
      <c r="H57" s="55"/>
      <c r="I57" s="55"/>
      <c r="J57" s="55"/>
      <c r="K57" s="55"/>
      <c r="L57" s="72"/>
      <c r="M57" s="72"/>
      <c r="N57" s="72"/>
      <c r="O57" s="55"/>
      <c r="P57" s="55" t="s">
        <v>150</v>
      </c>
      <c r="Q57" s="55"/>
      <c r="R57" s="55"/>
      <c r="S57" s="72"/>
      <c r="T57" s="72"/>
      <c r="U57" s="188"/>
      <c r="V57" s="77"/>
    </row>
    <row r="58" spans="1:22" ht="90" customHeight="1">
      <c r="A58" s="120">
        <v>18</v>
      </c>
      <c r="B58" s="121" t="s">
        <v>143</v>
      </c>
      <c r="C58" s="215" t="s">
        <v>46</v>
      </c>
      <c r="D58" s="216" t="s">
        <v>140</v>
      </c>
      <c r="E58" s="217" t="s">
        <v>151</v>
      </c>
      <c r="F58" s="55">
        <v>8</v>
      </c>
      <c r="G58" s="55" t="s">
        <v>142</v>
      </c>
      <c r="H58" s="55" t="s">
        <v>142</v>
      </c>
      <c r="I58" s="55" t="s">
        <v>142</v>
      </c>
      <c r="J58" s="55"/>
      <c r="K58" s="55"/>
      <c r="L58" s="72"/>
      <c r="M58" s="72"/>
      <c r="N58" s="72"/>
      <c r="O58" s="55"/>
      <c r="P58" s="55"/>
      <c r="Q58" s="55"/>
      <c r="R58" s="55"/>
      <c r="S58" s="72"/>
      <c r="T58" s="72"/>
      <c r="U58" s="188"/>
      <c r="V58" s="77"/>
    </row>
    <row r="59" spans="1:22" ht="90" customHeight="1">
      <c r="A59" s="120">
        <v>18</v>
      </c>
      <c r="B59" s="121" t="s">
        <v>143</v>
      </c>
      <c r="C59" s="215" t="s">
        <v>46</v>
      </c>
      <c r="D59" s="216" t="s">
        <v>140</v>
      </c>
      <c r="E59" s="217" t="s">
        <v>34</v>
      </c>
      <c r="F59" s="55">
        <v>4</v>
      </c>
      <c r="G59" s="55"/>
      <c r="H59" s="55"/>
      <c r="I59" s="55"/>
      <c r="J59" s="55"/>
      <c r="K59" s="55"/>
      <c r="L59" s="72"/>
      <c r="M59" s="72"/>
      <c r="N59" s="72"/>
      <c r="O59" s="55" t="s">
        <v>152</v>
      </c>
      <c r="P59" s="55"/>
      <c r="Q59" s="55"/>
      <c r="R59" s="55"/>
      <c r="S59" s="72"/>
      <c r="T59" s="72"/>
      <c r="U59" s="188"/>
      <c r="V59" s="77"/>
    </row>
    <row r="60" spans="1:22" ht="90" customHeight="1">
      <c r="A60" s="120">
        <v>19</v>
      </c>
      <c r="B60" s="121" t="s">
        <v>153</v>
      </c>
      <c r="C60" s="202" t="s">
        <v>139</v>
      </c>
      <c r="D60" s="126" t="s">
        <v>154</v>
      </c>
      <c r="E60" s="126" t="s">
        <v>155</v>
      </c>
      <c r="F60" s="46">
        <v>8</v>
      </c>
      <c r="G60" s="46"/>
      <c r="H60" s="46" t="s">
        <v>156</v>
      </c>
      <c r="I60" s="46" t="s">
        <v>156</v>
      </c>
      <c r="J60" s="46" t="s">
        <v>156</v>
      </c>
      <c r="K60" s="46" t="s">
        <v>156</v>
      </c>
      <c r="L60" s="67"/>
      <c r="M60" s="67"/>
      <c r="N60" s="67"/>
      <c r="O60" s="46" t="s">
        <v>156</v>
      </c>
      <c r="P60" s="46" t="s">
        <v>156</v>
      </c>
      <c r="Q60" s="46"/>
      <c r="R60" s="46"/>
      <c r="S60" s="67"/>
      <c r="T60" s="67"/>
      <c r="U60" s="47"/>
      <c r="V60" s="77" t="str">
        <f>A60&amp;E60</f>
        <v xml:space="preserve">19Bảo dưỡng và sửa chữa trang bị điện ô tô </v>
      </c>
    </row>
    <row r="61" spans="1:22" ht="90" customHeight="1">
      <c r="A61" s="120">
        <v>19</v>
      </c>
      <c r="B61" s="121" t="s">
        <v>153</v>
      </c>
      <c r="C61" s="202" t="s">
        <v>139</v>
      </c>
      <c r="D61" s="126" t="s">
        <v>154</v>
      </c>
      <c r="E61" s="126" t="s">
        <v>34</v>
      </c>
      <c r="F61" s="46">
        <v>4</v>
      </c>
      <c r="G61" s="46"/>
      <c r="H61" s="46"/>
      <c r="I61" s="46"/>
      <c r="J61" s="46"/>
      <c r="K61" s="46"/>
      <c r="L61" s="67"/>
      <c r="M61" s="67"/>
      <c r="N61" s="67"/>
      <c r="O61" s="46"/>
      <c r="P61" s="46"/>
      <c r="Q61" s="46"/>
      <c r="R61" s="46" t="s">
        <v>156</v>
      </c>
      <c r="S61" s="67"/>
      <c r="T61" s="67"/>
      <c r="U61" s="47"/>
      <c r="V61" s="77"/>
    </row>
    <row r="62" spans="1:22" ht="90" customHeight="1">
      <c r="A62" s="120">
        <v>19</v>
      </c>
      <c r="B62" s="121" t="s">
        <v>153</v>
      </c>
      <c r="C62" s="202" t="s">
        <v>131</v>
      </c>
      <c r="D62" s="126" t="s">
        <v>145</v>
      </c>
      <c r="E62" s="126" t="s">
        <v>146</v>
      </c>
      <c r="F62" s="46">
        <v>8</v>
      </c>
      <c r="G62" s="46"/>
      <c r="H62" s="46"/>
      <c r="I62" s="46"/>
      <c r="J62" s="46"/>
      <c r="K62" s="46"/>
      <c r="L62" s="67"/>
      <c r="M62" s="67"/>
      <c r="N62" s="67"/>
      <c r="O62" s="46"/>
      <c r="P62" s="46"/>
      <c r="Q62" s="46" t="s">
        <v>40</v>
      </c>
      <c r="R62" s="46"/>
      <c r="S62" s="67"/>
      <c r="T62" s="67"/>
      <c r="U62" s="47"/>
      <c r="V62" s="77"/>
    </row>
    <row r="63" spans="1:22" ht="90" customHeight="1">
      <c r="A63" s="120">
        <v>20</v>
      </c>
      <c r="B63" s="121" t="s">
        <v>157</v>
      </c>
      <c r="C63" s="202" t="s">
        <v>76</v>
      </c>
      <c r="D63" s="218" t="s">
        <v>77</v>
      </c>
      <c r="E63" s="218" t="s">
        <v>78</v>
      </c>
      <c r="F63" s="56">
        <v>4</v>
      </c>
      <c r="G63" s="56"/>
      <c r="H63" s="56"/>
      <c r="I63" s="56"/>
      <c r="J63" s="73"/>
      <c r="K63" s="56" t="s">
        <v>79</v>
      </c>
      <c r="L63" s="67"/>
      <c r="M63" s="67"/>
      <c r="N63" s="67"/>
      <c r="O63" s="56"/>
      <c r="P63" s="56"/>
      <c r="Q63" s="56"/>
      <c r="R63" s="56"/>
      <c r="S63" s="67"/>
      <c r="T63" s="67"/>
      <c r="U63" s="47"/>
      <c r="V63" s="77"/>
    </row>
    <row r="64" spans="1:22" ht="90" customHeight="1">
      <c r="A64" s="120">
        <v>20</v>
      </c>
      <c r="B64" s="121" t="s">
        <v>157</v>
      </c>
      <c r="C64" s="202" t="s">
        <v>76</v>
      </c>
      <c r="D64" s="218" t="s">
        <v>77</v>
      </c>
      <c r="E64" s="218" t="s">
        <v>34</v>
      </c>
      <c r="F64" s="123" t="s">
        <v>277</v>
      </c>
      <c r="G64" s="56"/>
      <c r="H64" s="56"/>
      <c r="I64" s="56"/>
      <c r="J64" s="73"/>
      <c r="K64" s="47"/>
      <c r="L64" s="67"/>
      <c r="M64" s="67"/>
      <c r="N64" s="67"/>
      <c r="O64" s="56"/>
      <c r="P64" s="56" t="s">
        <v>79</v>
      </c>
      <c r="Q64" s="56"/>
      <c r="R64" s="56"/>
      <c r="S64" s="67"/>
      <c r="T64" s="67"/>
      <c r="U64" s="47"/>
      <c r="V64" s="77"/>
    </row>
    <row r="65" spans="1:22" ht="90" customHeight="1">
      <c r="A65" s="120">
        <v>20</v>
      </c>
      <c r="B65" s="121" t="s">
        <v>157</v>
      </c>
      <c r="C65" s="202" t="s">
        <v>80</v>
      </c>
      <c r="D65" s="218" t="s">
        <v>77</v>
      </c>
      <c r="E65" s="218" t="s">
        <v>34</v>
      </c>
      <c r="F65" s="123" t="s">
        <v>277</v>
      </c>
      <c r="G65" s="56"/>
      <c r="H65" s="56"/>
      <c r="I65" s="56"/>
      <c r="J65" s="73"/>
      <c r="K65" s="47"/>
      <c r="L65" s="67"/>
      <c r="M65" s="67"/>
      <c r="N65" s="67"/>
      <c r="O65" s="56"/>
      <c r="P65" s="56" t="s">
        <v>79</v>
      </c>
      <c r="Q65" s="56"/>
      <c r="R65" s="56"/>
      <c r="S65" s="67"/>
      <c r="T65" s="67"/>
      <c r="U65" s="47"/>
      <c r="V65" s="77"/>
    </row>
    <row r="66" spans="1:22" ht="90" customHeight="1">
      <c r="A66" s="120">
        <v>20</v>
      </c>
      <c r="B66" s="121" t="s">
        <v>157</v>
      </c>
      <c r="C66" s="202" t="s">
        <v>161</v>
      </c>
      <c r="D66" s="218" t="s">
        <v>106</v>
      </c>
      <c r="E66" s="218" t="s">
        <v>162</v>
      </c>
      <c r="F66" s="56">
        <v>5</v>
      </c>
      <c r="G66" s="56"/>
      <c r="H66" s="56" t="s">
        <v>45</v>
      </c>
      <c r="I66" s="56"/>
      <c r="J66" s="56" t="s">
        <v>45</v>
      </c>
      <c r="K66" s="56"/>
      <c r="L66" s="67"/>
      <c r="M66" s="67"/>
      <c r="N66" s="67"/>
      <c r="O66" s="56"/>
      <c r="P66" s="56"/>
      <c r="Q66" s="56"/>
      <c r="R66" s="56" t="s">
        <v>45</v>
      </c>
      <c r="S66" s="67"/>
      <c r="T66" s="67"/>
      <c r="U66" s="47"/>
      <c r="V66" s="77"/>
    </row>
    <row r="67" spans="1:22" ht="90" customHeight="1">
      <c r="A67" s="120">
        <v>20</v>
      </c>
      <c r="B67" s="121" t="s">
        <v>157</v>
      </c>
      <c r="C67" s="202" t="s">
        <v>37</v>
      </c>
      <c r="D67" s="126" t="s">
        <v>163</v>
      </c>
      <c r="E67" s="126" t="s">
        <v>164</v>
      </c>
      <c r="F67" s="46">
        <v>8</v>
      </c>
      <c r="G67" s="47" t="s">
        <v>40</v>
      </c>
      <c r="H67" s="47"/>
      <c r="I67" s="47" t="s">
        <v>40</v>
      </c>
      <c r="J67" s="47"/>
      <c r="K67" s="47"/>
      <c r="L67" s="67"/>
      <c r="M67" s="67"/>
      <c r="N67" s="67"/>
      <c r="O67" s="47" t="s">
        <v>40</v>
      </c>
      <c r="P67" s="47"/>
      <c r="Q67" s="47" t="s">
        <v>40</v>
      </c>
      <c r="R67" s="47"/>
      <c r="S67" s="67"/>
      <c r="T67" s="67"/>
      <c r="U67" s="47"/>
      <c r="V67" s="77" t="str">
        <f>A67&amp;E67</f>
        <v>20Báo dưỡng và sửa chữa cơ cấu trục khuỷu thanh truyền…..</v>
      </c>
    </row>
    <row r="68" spans="1:22" ht="90" customHeight="1">
      <c r="A68" s="120">
        <v>21</v>
      </c>
      <c r="B68" s="121" t="s">
        <v>165</v>
      </c>
      <c r="C68" s="202" t="s">
        <v>76</v>
      </c>
      <c r="D68" s="218" t="s">
        <v>77</v>
      </c>
      <c r="E68" s="218" t="s">
        <v>78</v>
      </c>
      <c r="F68" s="56">
        <v>4</v>
      </c>
      <c r="G68" s="56" t="s">
        <v>79</v>
      </c>
      <c r="H68" s="56"/>
      <c r="I68" s="56"/>
      <c r="J68" s="56"/>
      <c r="K68" s="47"/>
      <c r="L68" s="67"/>
      <c r="M68" s="67"/>
      <c r="N68" s="67"/>
      <c r="O68" s="56"/>
      <c r="P68" s="56"/>
      <c r="Q68" s="56"/>
      <c r="R68" s="56"/>
      <c r="S68" s="67"/>
      <c r="T68" s="67"/>
      <c r="U68" s="47"/>
      <c r="V68" s="77"/>
    </row>
    <row r="69" spans="1:22" ht="90" customHeight="1">
      <c r="A69" s="120">
        <v>21</v>
      </c>
      <c r="B69" s="121" t="s">
        <v>165</v>
      </c>
      <c r="C69" s="121" t="s">
        <v>76</v>
      </c>
      <c r="D69" s="219" t="s">
        <v>77</v>
      </c>
      <c r="E69" s="219" t="s">
        <v>34</v>
      </c>
      <c r="F69" s="130" t="s">
        <v>166</v>
      </c>
      <c r="G69" s="56"/>
      <c r="H69" s="56"/>
      <c r="I69" s="56"/>
      <c r="J69" s="56"/>
      <c r="K69" s="46" t="s">
        <v>103</v>
      </c>
      <c r="L69" s="67"/>
      <c r="M69" s="67"/>
      <c r="N69" s="67"/>
      <c r="O69" s="56"/>
      <c r="P69" s="56"/>
      <c r="Q69" s="56"/>
      <c r="R69" s="56"/>
      <c r="S69" s="67"/>
      <c r="T69" s="67"/>
      <c r="U69" s="47"/>
      <c r="V69" s="77"/>
    </row>
    <row r="70" spans="1:22" ht="90" customHeight="1">
      <c r="A70" s="120">
        <v>21</v>
      </c>
      <c r="B70" s="121" t="s">
        <v>165</v>
      </c>
      <c r="C70" s="121" t="s">
        <v>80</v>
      </c>
      <c r="D70" s="219" t="s">
        <v>77</v>
      </c>
      <c r="E70" s="219" t="s">
        <v>34</v>
      </c>
      <c r="F70" s="56" t="s">
        <v>166</v>
      </c>
      <c r="G70" s="56"/>
      <c r="H70" s="56"/>
      <c r="I70" s="56"/>
      <c r="J70" s="56"/>
      <c r="K70" s="46" t="s">
        <v>103</v>
      </c>
      <c r="L70" s="67"/>
      <c r="M70" s="67"/>
      <c r="N70" s="67"/>
      <c r="O70" s="56"/>
      <c r="P70" s="56"/>
      <c r="Q70" s="56"/>
      <c r="R70" s="56"/>
      <c r="S70" s="67"/>
      <c r="T70" s="67"/>
      <c r="U70" s="47"/>
      <c r="V70" s="77"/>
    </row>
    <row r="71" spans="1:22" ht="90" customHeight="1">
      <c r="A71" s="120">
        <v>21</v>
      </c>
      <c r="B71" s="121" t="s">
        <v>165</v>
      </c>
      <c r="C71" s="202" t="s">
        <v>131</v>
      </c>
      <c r="D71" s="126" t="s">
        <v>56</v>
      </c>
      <c r="E71" s="126" t="s">
        <v>57</v>
      </c>
      <c r="F71" s="46">
        <v>5</v>
      </c>
      <c r="G71" s="56"/>
      <c r="H71" s="56"/>
      <c r="I71" s="47"/>
      <c r="J71" s="56"/>
      <c r="K71" s="47"/>
      <c r="L71" s="67"/>
      <c r="M71" s="67"/>
      <c r="N71" s="67"/>
      <c r="O71" s="47"/>
      <c r="P71" s="56"/>
      <c r="Q71" s="47"/>
      <c r="R71" s="47" t="s">
        <v>167</v>
      </c>
      <c r="S71" s="67"/>
      <c r="T71" s="67"/>
      <c r="U71" s="47"/>
      <c r="V71" s="77"/>
    </row>
    <row r="72" spans="1:22" ht="90" customHeight="1">
      <c r="A72" s="120">
        <v>21</v>
      </c>
      <c r="B72" s="121" t="s">
        <v>165</v>
      </c>
      <c r="C72" s="202" t="s">
        <v>26</v>
      </c>
      <c r="D72" s="126" t="s">
        <v>120</v>
      </c>
      <c r="E72" s="126" t="s">
        <v>168</v>
      </c>
      <c r="F72" s="46">
        <v>5</v>
      </c>
      <c r="G72" s="47"/>
      <c r="H72" s="84" t="s">
        <v>169</v>
      </c>
      <c r="I72" s="84" t="s">
        <v>169</v>
      </c>
      <c r="J72" s="84"/>
      <c r="K72" s="47"/>
      <c r="L72" s="67"/>
      <c r="M72" s="67"/>
      <c r="N72" s="67"/>
      <c r="O72" s="47"/>
      <c r="P72" s="84"/>
      <c r="Q72" s="47"/>
      <c r="R72" s="47"/>
      <c r="S72" s="67"/>
      <c r="T72" s="67"/>
      <c r="U72" s="47"/>
      <c r="V72" s="77" t="str">
        <f>A72&amp;E72</f>
        <v>21Kỹ thuật điện tử</v>
      </c>
    </row>
    <row r="73" spans="1:22" ht="90" customHeight="1">
      <c r="A73" s="120">
        <v>21</v>
      </c>
      <c r="B73" s="121" t="s">
        <v>165</v>
      </c>
      <c r="C73" s="202" t="s">
        <v>26</v>
      </c>
      <c r="D73" s="126" t="s">
        <v>120</v>
      </c>
      <c r="E73" s="126" t="s">
        <v>34</v>
      </c>
      <c r="F73" s="46">
        <v>2</v>
      </c>
      <c r="G73" s="47"/>
      <c r="H73" s="84"/>
      <c r="I73" s="84"/>
      <c r="J73" s="84"/>
      <c r="K73" s="47"/>
      <c r="L73" s="67"/>
      <c r="M73" s="67"/>
      <c r="N73" s="67"/>
      <c r="O73" s="47"/>
      <c r="P73" s="84" t="s">
        <v>169</v>
      </c>
      <c r="Q73" s="47"/>
      <c r="R73" s="47"/>
      <c r="S73" s="67"/>
      <c r="T73" s="67"/>
      <c r="U73" s="47"/>
      <c r="V73" s="77"/>
    </row>
    <row r="74" spans="1:22" ht="90" customHeight="1">
      <c r="A74" s="120">
        <v>21</v>
      </c>
      <c r="B74" s="121" t="s">
        <v>165</v>
      </c>
      <c r="C74" s="202" t="s">
        <v>26</v>
      </c>
      <c r="D74" s="122" t="s">
        <v>170</v>
      </c>
      <c r="E74" s="122" t="s">
        <v>171</v>
      </c>
      <c r="F74" s="46">
        <v>5</v>
      </c>
      <c r="G74" s="47"/>
      <c r="H74" s="47"/>
      <c r="I74" s="47"/>
      <c r="J74" s="84" t="s">
        <v>169</v>
      </c>
      <c r="K74" s="47"/>
      <c r="L74" s="67"/>
      <c r="M74" s="67"/>
      <c r="N74" s="67"/>
      <c r="O74" s="84" t="s">
        <v>169</v>
      </c>
      <c r="P74" s="47"/>
      <c r="Q74" s="95" t="s">
        <v>169</v>
      </c>
      <c r="R74" s="47"/>
      <c r="S74" s="67"/>
      <c r="T74" s="67"/>
      <c r="U74" s="47"/>
      <c r="V74" s="77"/>
    </row>
    <row r="75" spans="1:22" ht="90" customHeight="1">
      <c r="A75" s="120">
        <v>22</v>
      </c>
      <c r="B75" s="121" t="s">
        <v>172</v>
      </c>
      <c r="C75" s="202" t="s">
        <v>98</v>
      </c>
      <c r="D75" s="218" t="s">
        <v>59</v>
      </c>
      <c r="E75" s="218" t="s">
        <v>60</v>
      </c>
      <c r="F75" s="56">
        <v>5</v>
      </c>
      <c r="G75" s="56"/>
      <c r="H75" s="130" t="s">
        <v>267</v>
      </c>
      <c r="I75" s="56"/>
      <c r="J75" s="56"/>
      <c r="K75" s="46"/>
      <c r="L75" s="67"/>
      <c r="M75" s="67"/>
      <c r="N75" s="67"/>
      <c r="O75" s="56" t="s">
        <v>108</v>
      </c>
      <c r="P75" s="56"/>
      <c r="Q75" s="56"/>
      <c r="R75" s="56"/>
      <c r="S75" s="67"/>
      <c r="T75" s="67"/>
      <c r="U75" s="184"/>
      <c r="V75" s="77"/>
    </row>
    <row r="76" spans="1:22" ht="90" customHeight="1">
      <c r="A76" s="120">
        <v>22</v>
      </c>
      <c r="B76" s="121" t="s">
        <v>172</v>
      </c>
      <c r="C76" s="202" t="s">
        <v>161</v>
      </c>
      <c r="D76" s="218" t="s">
        <v>106</v>
      </c>
      <c r="E76" s="218" t="s">
        <v>162</v>
      </c>
      <c r="F76" s="56">
        <v>5</v>
      </c>
      <c r="G76" s="56" t="s">
        <v>45</v>
      </c>
      <c r="H76" s="56"/>
      <c r="I76" s="56" t="s">
        <v>45</v>
      </c>
      <c r="J76" s="56"/>
      <c r="K76" s="56"/>
      <c r="L76" s="67"/>
      <c r="M76" s="67"/>
      <c r="N76" s="67"/>
      <c r="O76" s="56"/>
      <c r="P76" s="56" t="s">
        <v>45</v>
      </c>
      <c r="Q76" s="56"/>
      <c r="R76" s="56"/>
      <c r="S76" s="67"/>
      <c r="T76" s="67"/>
      <c r="U76" s="184"/>
      <c r="V76" s="77"/>
    </row>
    <row r="77" spans="1:22" ht="90" customHeight="1">
      <c r="A77" s="120">
        <v>22</v>
      </c>
      <c r="B77" s="121" t="s">
        <v>172</v>
      </c>
      <c r="C77" s="202" t="s">
        <v>46</v>
      </c>
      <c r="D77" s="126" t="s">
        <v>173</v>
      </c>
      <c r="E77" s="126" t="s">
        <v>122</v>
      </c>
      <c r="F77" s="46">
        <v>5</v>
      </c>
      <c r="G77" s="47"/>
      <c r="H77" s="47"/>
      <c r="I77" s="47"/>
      <c r="J77" s="47" t="s">
        <v>142</v>
      </c>
      <c r="K77" s="47" t="s">
        <v>142</v>
      </c>
      <c r="L77" s="67"/>
      <c r="M77" s="67"/>
      <c r="N77" s="67"/>
      <c r="O77" s="47"/>
      <c r="P77" s="47"/>
      <c r="Q77" s="47" t="s">
        <v>142</v>
      </c>
      <c r="R77" s="47" t="s">
        <v>142</v>
      </c>
      <c r="S77" s="67"/>
      <c r="T77" s="67"/>
      <c r="U77" s="47"/>
      <c r="V77" s="77"/>
    </row>
    <row r="78" spans="1:22" ht="90" customHeight="1">
      <c r="A78" s="120">
        <v>23</v>
      </c>
      <c r="B78" s="121" t="s">
        <v>174</v>
      </c>
      <c r="C78" s="133" t="s">
        <v>175</v>
      </c>
      <c r="D78" s="134" t="s">
        <v>140</v>
      </c>
      <c r="E78" s="134" t="s">
        <v>136</v>
      </c>
      <c r="F78" s="85"/>
      <c r="G78" s="86" t="s">
        <v>137</v>
      </c>
      <c r="H78" s="86" t="s">
        <v>137</v>
      </c>
      <c r="I78" s="86" t="s">
        <v>137</v>
      </c>
      <c r="J78" s="86" t="s">
        <v>137</v>
      </c>
      <c r="K78" s="86" t="s">
        <v>137</v>
      </c>
      <c r="L78" s="91"/>
      <c r="M78" s="91"/>
      <c r="N78" s="86" t="s">
        <v>137</v>
      </c>
      <c r="O78" s="86" t="s">
        <v>137</v>
      </c>
      <c r="P78" s="86" t="s">
        <v>137</v>
      </c>
      <c r="Q78" s="86" t="s">
        <v>137</v>
      </c>
      <c r="R78" s="86" t="s">
        <v>137</v>
      </c>
      <c r="S78" s="91"/>
      <c r="T78" s="91"/>
      <c r="U78" s="47"/>
      <c r="V78" s="77" t="str">
        <f>A78&amp;E78</f>
        <v>23Đồ án tốt nghiệp</v>
      </c>
    </row>
    <row r="79" spans="1:22" ht="90" customHeight="1">
      <c r="A79" s="120">
        <v>24</v>
      </c>
      <c r="B79" s="121" t="s">
        <v>176</v>
      </c>
      <c r="C79" s="201" t="s">
        <v>32</v>
      </c>
      <c r="D79" s="131" t="s">
        <v>159</v>
      </c>
      <c r="E79" s="131" t="s">
        <v>705</v>
      </c>
      <c r="F79" s="132">
        <v>5</v>
      </c>
      <c r="G79" s="136"/>
      <c r="H79" s="46" t="s">
        <v>209</v>
      </c>
      <c r="I79" s="136"/>
      <c r="J79" s="46"/>
      <c r="K79" s="136"/>
      <c r="L79" s="91"/>
      <c r="M79" s="91"/>
      <c r="N79" s="91"/>
      <c r="O79" s="136"/>
      <c r="P79" s="136"/>
      <c r="Q79" s="136"/>
      <c r="R79" s="136"/>
      <c r="S79" s="91"/>
      <c r="T79" s="91"/>
      <c r="U79" s="47"/>
      <c r="V79" s="77"/>
    </row>
    <row r="80" spans="1:22" ht="90" customHeight="1">
      <c r="A80" s="120">
        <v>24</v>
      </c>
      <c r="B80" s="121" t="s">
        <v>176</v>
      </c>
      <c r="C80" s="201" t="s">
        <v>32</v>
      </c>
      <c r="D80" s="131" t="s">
        <v>159</v>
      </c>
      <c r="E80" s="126" t="s">
        <v>34</v>
      </c>
      <c r="F80" s="123" t="s">
        <v>704</v>
      </c>
      <c r="G80" s="136"/>
      <c r="H80" s="46"/>
      <c r="I80" s="136"/>
      <c r="J80" s="46" t="s">
        <v>49</v>
      </c>
      <c r="K80" s="136"/>
      <c r="L80" s="91"/>
      <c r="M80" s="91"/>
      <c r="N80" s="91"/>
      <c r="O80" s="136"/>
      <c r="P80" s="136"/>
      <c r="Q80" s="136"/>
      <c r="R80" s="136"/>
      <c r="S80" s="91"/>
      <c r="T80" s="91"/>
      <c r="U80" s="47"/>
      <c r="V80" s="77"/>
    </row>
    <row r="81" spans="1:22" ht="90" customHeight="1">
      <c r="A81" s="120">
        <v>24</v>
      </c>
      <c r="B81" s="121" t="s">
        <v>176</v>
      </c>
      <c r="C81" s="133" t="s">
        <v>175</v>
      </c>
      <c r="D81" s="134" t="s">
        <v>140</v>
      </c>
      <c r="E81" s="134" t="s">
        <v>136</v>
      </c>
      <c r="F81" s="135"/>
      <c r="G81" s="86" t="s">
        <v>137</v>
      </c>
      <c r="H81" s="136"/>
      <c r="I81" s="86" t="s">
        <v>137</v>
      </c>
      <c r="J81" s="136"/>
      <c r="K81" s="86" t="s">
        <v>137</v>
      </c>
      <c r="L81" s="91"/>
      <c r="M81" s="91"/>
      <c r="N81" s="91"/>
      <c r="O81" s="86" t="s">
        <v>137</v>
      </c>
      <c r="P81" s="86" t="s">
        <v>137</v>
      </c>
      <c r="Q81" s="86" t="s">
        <v>137</v>
      </c>
      <c r="R81" s="86" t="s">
        <v>137</v>
      </c>
      <c r="S81" s="91"/>
      <c r="T81" s="91"/>
      <c r="U81" s="47"/>
      <c r="V81" s="77" t="str">
        <f>A81&amp;E81</f>
        <v>24Đồ án tốt nghiệp</v>
      </c>
    </row>
    <row r="82" spans="1:22" ht="90" customHeight="1">
      <c r="A82" s="120">
        <v>25</v>
      </c>
      <c r="B82" s="121" t="s">
        <v>177</v>
      </c>
      <c r="C82" s="202" t="s">
        <v>175</v>
      </c>
      <c r="D82" s="126" t="s">
        <v>145</v>
      </c>
      <c r="E82" s="126" t="s">
        <v>28</v>
      </c>
      <c r="F82" s="46"/>
      <c r="G82" s="87"/>
      <c r="H82" s="87"/>
      <c r="I82" s="87"/>
      <c r="J82" s="87"/>
      <c r="K82" s="87"/>
      <c r="L82" s="67"/>
      <c r="M82" s="67"/>
      <c r="N82" s="87"/>
      <c r="O82" s="87"/>
      <c r="P82" s="87"/>
      <c r="Q82" s="87"/>
      <c r="R82" s="87"/>
      <c r="S82" s="67"/>
      <c r="T82" s="67"/>
      <c r="U82" s="47" t="s">
        <v>178</v>
      </c>
      <c r="V82" s="77" t="str">
        <f>A82&amp;E82</f>
        <v>25Thực tập tốt nghiệp</v>
      </c>
    </row>
    <row r="83" spans="1:22" ht="90" customHeight="1">
      <c r="A83" s="120">
        <v>26</v>
      </c>
      <c r="B83" s="121" t="s">
        <v>179</v>
      </c>
      <c r="C83" s="202" t="s">
        <v>175</v>
      </c>
      <c r="D83" s="126" t="s">
        <v>145</v>
      </c>
      <c r="E83" s="126" t="s">
        <v>28</v>
      </c>
      <c r="F83" s="46"/>
      <c r="G83" s="88"/>
      <c r="H83" s="89"/>
      <c r="I83" s="88"/>
      <c r="J83" s="89"/>
      <c r="K83" s="89"/>
      <c r="L83" s="67"/>
      <c r="M83" s="67"/>
      <c r="N83" s="88"/>
      <c r="O83" s="89"/>
      <c r="P83" s="89"/>
      <c r="Q83" s="89"/>
      <c r="R83" s="89"/>
      <c r="S83" s="67"/>
      <c r="T83" s="67"/>
      <c r="U83" s="47" t="s">
        <v>180</v>
      </c>
      <c r="V83" s="77" t="str">
        <f>A83&amp;E83</f>
        <v>26Thực tập tốt nghiệp</v>
      </c>
    </row>
    <row r="84" spans="1:22" ht="90" customHeight="1">
      <c r="A84" s="120">
        <v>27</v>
      </c>
      <c r="B84" s="121" t="s">
        <v>181</v>
      </c>
      <c r="C84" s="202" t="s">
        <v>175</v>
      </c>
      <c r="D84" s="126" t="s">
        <v>145</v>
      </c>
      <c r="E84" s="126" t="s">
        <v>28</v>
      </c>
      <c r="F84" s="46"/>
      <c r="G84" s="88"/>
      <c r="H84" s="89"/>
      <c r="I84" s="88"/>
      <c r="J84" s="89"/>
      <c r="K84" s="89"/>
      <c r="L84" s="67"/>
      <c r="M84" s="67"/>
      <c r="N84" s="88"/>
      <c r="O84" s="89"/>
      <c r="P84" s="89"/>
      <c r="Q84" s="89"/>
      <c r="R84" s="89"/>
      <c r="S84" s="67"/>
      <c r="T84" s="67"/>
      <c r="U84" s="47" t="s">
        <v>180</v>
      </c>
      <c r="V84" s="77"/>
    </row>
    <row r="85" spans="1:22" ht="90" customHeight="1">
      <c r="A85" s="120">
        <v>28</v>
      </c>
      <c r="B85" s="121" t="s">
        <v>182</v>
      </c>
      <c r="C85" s="202" t="s">
        <v>81</v>
      </c>
      <c r="D85" s="218" t="s">
        <v>59</v>
      </c>
      <c r="E85" s="218" t="s">
        <v>60</v>
      </c>
      <c r="F85" s="56">
        <v>5</v>
      </c>
      <c r="G85" s="47"/>
      <c r="H85" s="73"/>
      <c r="I85" s="56" t="s">
        <v>82</v>
      </c>
      <c r="J85" s="56"/>
      <c r="K85" s="47"/>
      <c r="L85" s="67"/>
      <c r="M85" s="67"/>
      <c r="N85" s="67"/>
      <c r="O85" s="56"/>
      <c r="P85" s="56" t="s">
        <v>82</v>
      </c>
      <c r="Q85" s="56"/>
      <c r="R85" s="56"/>
      <c r="S85" s="67"/>
      <c r="T85" s="67"/>
      <c r="U85" s="47" t="s">
        <v>183</v>
      </c>
      <c r="V85" s="77"/>
    </row>
    <row r="86" spans="1:22" ht="90" customHeight="1">
      <c r="A86" s="120">
        <v>28</v>
      </c>
      <c r="B86" s="121" t="s">
        <v>182</v>
      </c>
      <c r="C86" s="202" t="s">
        <v>184</v>
      </c>
      <c r="D86" s="218" t="s">
        <v>56</v>
      </c>
      <c r="E86" s="218" t="s">
        <v>185</v>
      </c>
      <c r="F86" s="56">
        <v>5</v>
      </c>
      <c r="G86" s="56"/>
      <c r="H86" s="56"/>
      <c r="I86" s="56"/>
      <c r="J86" s="56"/>
      <c r="K86" s="56" t="s">
        <v>186</v>
      </c>
      <c r="L86" s="67"/>
      <c r="M86" s="67"/>
      <c r="N86" s="67"/>
      <c r="O86" s="56"/>
      <c r="P86" s="56"/>
      <c r="Q86" s="56"/>
      <c r="R86" s="56" t="s">
        <v>186</v>
      </c>
      <c r="S86" s="67"/>
      <c r="T86" s="67"/>
      <c r="U86" s="47"/>
      <c r="V86" s="77"/>
    </row>
    <row r="87" spans="1:22" ht="90" customHeight="1">
      <c r="A87" s="120">
        <v>28</v>
      </c>
      <c r="B87" s="121" t="s">
        <v>182</v>
      </c>
      <c r="C87" s="202" t="s">
        <v>187</v>
      </c>
      <c r="D87" s="218" t="s">
        <v>52</v>
      </c>
      <c r="E87" s="218" t="s">
        <v>53</v>
      </c>
      <c r="F87" s="56">
        <v>5</v>
      </c>
      <c r="G87" s="46" t="s">
        <v>188</v>
      </c>
      <c r="H87" s="46"/>
      <c r="I87" s="56"/>
      <c r="J87" s="46" t="s">
        <v>188</v>
      </c>
      <c r="K87" s="56"/>
      <c r="L87" s="67"/>
      <c r="M87" s="67"/>
      <c r="N87" s="67"/>
      <c r="O87" s="46" t="s">
        <v>188</v>
      </c>
      <c r="P87" s="56"/>
      <c r="Q87" s="56"/>
      <c r="R87" s="56"/>
      <c r="S87" s="67"/>
      <c r="T87" s="67"/>
      <c r="U87" s="47"/>
      <c r="V87" s="77"/>
    </row>
    <row r="88" spans="1:22" ht="90" customHeight="1">
      <c r="A88" s="120">
        <v>28</v>
      </c>
      <c r="B88" s="121" t="s">
        <v>182</v>
      </c>
      <c r="C88" s="202" t="s">
        <v>76</v>
      </c>
      <c r="D88" s="218" t="s">
        <v>77</v>
      </c>
      <c r="E88" s="218" t="s">
        <v>78</v>
      </c>
      <c r="F88" s="56">
        <v>4</v>
      </c>
      <c r="G88" s="46"/>
      <c r="H88" s="46" t="s">
        <v>189</v>
      </c>
      <c r="I88" s="73"/>
      <c r="J88" s="46"/>
      <c r="K88" s="46"/>
      <c r="L88" s="67"/>
      <c r="M88" s="67"/>
      <c r="N88" s="67"/>
      <c r="O88" s="46"/>
      <c r="P88" s="56"/>
      <c r="Q88" s="46" t="s">
        <v>189</v>
      </c>
      <c r="R88" s="46"/>
      <c r="S88" s="67"/>
      <c r="T88" s="67"/>
      <c r="U88" s="47" t="s">
        <v>183</v>
      </c>
      <c r="V88" s="77"/>
    </row>
    <row r="89" spans="1:22" ht="90" customHeight="1">
      <c r="A89" s="120">
        <v>29</v>
      </c>
      <c r="B89" s="121" t="s">
        <v>190</v>
      </c>
      <c r="C89" s="202" t="s">
        <v>76</v>
      </c>
      <c r="D89" s="218" t="s">
        <v>77</v>
      </c>
      <c r="E89" s="218" t="s">
        <v>78</v>
      </c>
      <c r="F89" s="56">
        <v>4</v>
      </c>
      <c r="G89" s="46"/>
      <c r="H89" s="46" t="s">
        <v>189</v>
      </c>
      <c r="I89" s="73"/>
      <c r="J89" s="46"/>
      <c r="K89" s="46"/>
      <c r="L89" s="67"/>
      <c r="M89" s="67"/>
      <c r="N89" s="67"/>
      <c r="O89" s="46"/>
      <c r="P89" s="56"/>
      <c r="Q89" s="46" t="s">
        <v>189</v>
      </c>
      <c r="R89" s="46"/>
      <c r="S89" s="67"/>
      <c r="T89" s="67"/>
      <c r="U89" s="47" t="s">
        <v>191</v>
      </c>
      <c r="V89" s="77"/>
    </row>
    <row r="90" spans="1:22" ht="90" customHeight="1">
      <c r="A90" s="120">
        <v>29</v>
      </c>
      <c r="B90" s="121" t="s">
        <v>190</v>
      </c>
      <c r="C90" s="202" t="s">
        <v>81</v>
      </c>
      <c r="D90" s="218" t="s">
        <v>59</v>
      </c>
      <c r="E90" s="218" t="s">
        <v>60</v>
      </c>
      <c r="F90" s="56">
        <v>5</v>
      </c>
      <c r="G90" s="47"/>
      <c r="H90" s="73"/>
      <c r="I90" s="56" t="s">
        <v>82</v>
      </c>
      <c r="J90" s="56"/>
      <c r="K90" s="47"/>
      <c r="L90" s="67"/>
      <c r="M90" s="67"/>
      <c r="N90" s="67"/>
      <c r="O90" s="56"/>
      <c r="P90" s="56" t="s">
        <v>82</v>
      </c>
      <c r="Q90" s="56"/>
      <c r="R90" s="56"/>
      <c r="S90" s="67"/>
      <c r="T90" s="67"/>
      <c r="U90" s="47" t="s">
        <v>191</v>
      </c>
      <c r="V90" s="77"/>
    </row>
    <row r="91" spans="1:22" ht="90" customHeight="1">
      <c r="A91" s="120">
        <v>29</v>
      </c>
      <c r="B91" s="121" t="s">
        <v>190</v>
      </c>
      <c r="C91" s="202" t="s">
        <v>192</v>
      </c>
      <c r="D91" s="218" t="s">
        <v>120</v>
      </c>
      <c r="E91" s="218" t="s">
        <v>193</v>
      </c>
      <c r="F91" s="56">
        <v>5</v>
      </c>
      <c r="G91" s="56" t="s">
        <v>194</v>
      </c>
      <c r="H91" s="73"/>
      <c r="I91" s="56"/>
      <c r="J91" s="56"/>
      <c r="K91" s="47"/>
      <c r="L91" s="67"/>
      <c r="M91" s="67"/>
      <c r="N91" s="67"/>
      <c r="O91" s="56" t="s">
        <v>194</v>
      </c>
      <c r="P91" s="56"/>
      <c r="Q91" s="56"/>
      <c r="R91" s="56"/>
      <c r="S91" s="67"/>
      <c r="T91" s="67"/>
      <c r="U91" s="47"/>
      <c r="V91" s="77"/>
    </row>
    <row r="92" spans="1:22" ht="90" customHeight="1">
      <c r="A92" s="120">
        <v>29</v>
      </c>
      <c r="B92" s="121" t="s">
        <v>190</v>
      </c>
      <c r="C92" s="202" t="s">
        <v>187</v>
      </c>
      <c r="D92" s="218" t="s">
        <v>52</v>
      </c>
      <c r="E92" s="218" t="s">
        <v>53</v>
      </c>
      <c r="F92" s="56">
        <v>5</v>
      </c>
      <c r="G92" s="56"/>
      <c r="H92" s="56"/>
      <c r="I92" s="56"/>
      <c r="J92" s="56"/>
      <c r="K92" s="56" t="s">
        <v>188</v>
      </c>
      <c r="L92" s="67"/>
      <c r="M92" s="67"/>
      <c r="N92" s="67"/>
      <c r="O92" s="56"/>
      <c r="P92" s="56"/>
      <c r="Q92" s="56"/>
      <c r="R92" s="56" t="s">
        <v>188</v>
      </c>
      <c r="S92" s="67"/>
      <c r="T92" s="67"/>
      <c r="U92" s="47"/>
      <c r="V92" s="77"/>
    </row>
    <row r="93" spans="1:22" ht="90" customHeight="1">
      <c r="A93" s="120">
        <v>29</v>
      </c>
      <c r="B93" s="121" t="s">
        <v>190</v>
      </c>
      <c r="C93" s="202" t="s">
        <v>184</v>
      </c>
      <c r="D93" s="218" t="s">
        <v>56</v>
      </c>
      <c r="E93" s="218" t="s">
        <v>195</v>
      </c>
      <c r="F93" s="56">
        <v>5</v>
      </c>
      <c r="G93" s="56"/>
      <c r="H93" s="56"/>
      <c r="I93" s="73"/>
      <c r="J93" s="92" t="s">
        <v>186</v>
      </c>
      <c r="K93" s="47"/>
      <c r="L93" s="67"/>
      <c r="M93" s="67"/>
      <c r="N93" s="67"/>
      <c r="O93" s="56"/>
      <c r="P93" s="73"/>
      <c r="Q93" s="56"/>
      <c r="R93" s="56"/>
      <c r="S93" s="67"/>
      <c r="T93" s="67"/>
      <c r="U93" s="47"/>
      <c r="V93" s="77" t="str">
        <f>A93&amp;E93</f>
        <v>29Cấu trúc máy tính</v>
      </c>
    </row>
    <row r="94" spans="1:22" ht="90" customHeight="1">
      <c r="A94" s="120">
        <v>30</v>
      </c>
      <c r="B94" s="121" t="s">
        <v>196</v>
      </c>
      <c r="C94" s="211" t="s">
        <v>84</v>
      </c>
      <c r="D94" s="126" t="s">
        <v>197</v>
      </c>
      <c r="E94" s="126" t="s">
        <v>115</v>
      </c>
      <c r="F94" s="46"/>
      <c r="G94" s="47" t="s">
        <v>116</v>
      </c>
      <c r="H94" s="47" t="s">
        <v>116</v>
      </c>
      <c r="I94" s="47" t="s">
        <v>116</v>
      </c>
      <c r="J94" s="47" t="s">
        <v>116</v>
      </c>
      <c r="K94" s="47" t="s">
        <v>116</v>
      </c>
      <c r="L94" s="93"/>
      <c r="M94" s="93"/>
      <c r="N94" s="93"/>
      <c r="O94" s="47" t="s">
        <v>116</v>
      </c>
      <c r="P94" s="47" t="s">
        <v>116</v>
      </c>
      <c r="Q94" s="47" t="s">
        <v>116</v>
      </c>
      <c r="R94" s="47" t="s">
        <v>116</v>
      </c>
      <c r="S94" s="93"/>
      <c r="T94" s="93"/>
      <c r="U94" s="189"/>
      <c r="V94" s="77"/>
    </row>
    <row r="95" spans="1:22" ht="90" customHeight="1">
      <c r="A95" s="120">
        <v>31</v>
      </c>
      <c r="B95" s="121" t="s">
        <v>198</v>
      </c>
      <c r="C95" s="211" t="s">
        <v>84</v>
      </c>
      <c r="D95" s="126" t="s">
        <v>197</v>
      </c>
      <c r="E95" s="126" t="s">
        <v>115</v>
      </c>
      <c r="F95" s="46"/>
      <c r="G95" s="47" t="s">
        <v>116</v>
      </c>
      <c r="H95" s="47" t="s">
        <v>116</v>
      </c>
      <c r="I95" s="47" t="s">
        <v>116</v>
      </c>
      <c r="J95" s="47" t="s">
        <v>116</v>
      </c>
      <c r="K95" s="47" t="s">
        <v>116</v>
      </c>
      <c r="L95" s="93"/>
      <c r="M95" s="93"/>
      <c r="N95" s="93"/>
      <c r="O95" s="47" t="s">
        <v>116</v>
      </c>
      <c r="P95" s="47" t="s">
        <v>116</v>
      </c>
      <c r="Q95" s="47" t="s">
        <v>116</v>
      </c>
      <c r="R95" s="47" t="s">
        <v>116</v>
      </c>
      <c r="S95" s="93"/>
      <c r="T95" s="93"/>
      <c r="U95" s="189"/>
      <c r="V95" s="77"/>
    </row>
    <row r="96" spans="1:22" ht="90" customHeight="1">
      <c r="A96" s="120">
        <v>32</v>
      </c>
      <c r="B96" s="121" t="s">
        <v>199</v>
      </c>
      <c r="C96" s="211" t="s">
        <v>84</v>
      </c>
      <c r="D96" s="126" t="s">
        <v>85</v>
      </c>
      <c r="E96" s="126" t="s">
        <v>28</v>
      </c>
      <c r="F96" s="46"/>
      <c r="G96" s="50"/>
      <c r="H96" s="50"/>
      <c r="I96" s="50"/>
      <c r="J96" s="50"/>
      <c r="K96" s="50"/>
      <c r="L96" s="67"/>
      <c r="M96" s="67"/>
      <c r="N96" s="50"/>
      <c r="O96" s="50"/>
      <c r="P96" s="50"/>
      <c r="Q96" s="50"/>
      <c r="R96" s="50"/>
      <c r="S96" s="67"/>
      <c r="T96" s="67"/>
      <c r="U96" s="47" t="s">
        <v>200</v>
      </c>
      <c r="V96" s="77" t="str">
        <f>A96&amp;E96</f>
        <v>32Thực tập tốt nghiệp</v>
      </c>
    </row>
    <row r="97" spans="1:22" ht="90" customHeight="1">
      <c r="A97" s="120">
        <v>33</v>
      </c>
      <c r="B97" s="121" t="s">
        <v>201</v>
      </c>
      <c r="C97" s="211" t="s">
        <v>84</v>
      </c>
      <c r="D97" s="126" t="s">
        <v>85</v>
      </c>
      <c r="E97" s="126" t="s">
        <v>28</v>
      </c>
      <c r="F97" s="46"/>
      <c r="G97" s="50"/>
      <c r="H97" s="50"/>
      <c r="I97" s="50"/>
      <c r="J97" s="50"/>
      <c r="K97" s="50"/>
      <c r="L97" s="67"/>
      <c r="M97" s="67"/>
      <c r="N97" s="50"/>
      <c r="O97" s="50"/>
      <c r="P97" s="50"/>
      <c r="Q97" s="50"/>
      <c r="R97" s="50"/>
      <c r="S97" s="67"/>
      <c r="T97" s="67"/>
      <c r="U97" s="47" t="s">
        <v>200</v>
      </c>
      <c r="V97" s="77" t="str">
        <f>A97&amp;E97</f>
        <v>33Thực tập tốt nghiệp</v>
      </c>
    </row>
    <row r="98" spans="1:22" ht="90" customHeight="1">
      <c r="A98" s="120">
        <v>34</v>
      </c>
      <c r="B98" s="121" t="s">
        <v>202</v>
      </c>
      <c r="C98" s="202" t="s">
        <v>110</v>
      </c>
      <c r="D98" s="126" t="s">
        <v>106</v>
      </c>
      <c r="E98" s="126" t="s">
        <v>107</v>
      </c>
      <c r="F98" s="46"/>
      <c r="G98" s="46"/>
      <c r="H98" s="46"/>
      <c r="I98" s="46"/>
      <c r="J98" s="46" t="s">
        <v>203</v>
      </c>
      <c r="K98" s="47"/>
      <c r="L98" s="67"/>
      <c r="M98" s="67"/>
      <c r="N98" s="67"/>
      <c r="O98" s="46"/>
      <c r="P98" s="46"/>
      <c r="Q98" s="46" t="s">
        <v>204</v>
      </c>
      <c r="R98" s="46" t="s">
        <v>204</v>
      </c>
      <c r="S98" s="67"/>
      <c r="T98" s="67"/>
      <c r="U98" s="47"/>
      <c r="V98" s="77"/>
    </row>
    <row r="99" spans="1:22" ht="90" customHeight="1">
      <c r="A99" s="120">
        <v>34</v>
      </c>
      <c r="B99" s="121" t="s">
        <v>202</v>
      </c>
      <c r="C99" s="202" t="s">
        <v>205</v>
      </c>
      <c r="D99" s="126" t="s">
        <v>170</v>
      </c>
      <c r="E99" s="126" t="s">
        <v>206</v>
      </c>
      <c r="F99" s="46">
        <v>5</v>
      </c>
      <c r="G99" s="46" t="s">
        <v>207</v>
      </c>
      <c r="H99" s="123" t="s">
        <v>108</v>
      </c>
      <c r="I99" s="46"/>
      <c r="J99" s="46"/>
      <c r="K99" s="46" t="s">
        <v>208</v>
      </c>
      <c r="L99" s="67"/>
      <c r="M99" s="67"/>
      <c r="N99" s="67"/>
      <c r="O99" s="94"/>
      <c r="P99" s="46"/>
      <c r="Q99" s="46"/>
      <c r="R99" s="46"/>
      <c r="S99" s="67"/>
      <c r="T99" s="67"/>
      <c r="U99" s="47"/>
      <c r="V99" s="77"/>
    </row>
    <row r="100" spans="1:22" ht="90" customHeight="1">
      <c r="A100" s="120">
        <v>34</v>
      </c>
      <c r="B100" s="121" t="s">
        <v>202</v>
      </c>
      <c r="C100" s="202" t="s">
        <v>205</v>
      </c>
      <c r="D100" s="126" t="s">
        <v>170</v>
      </c>
      <c r="E100" s="126" t="s">
        <v>34</v>
      </c>
      <c r="F100" s="46">
        <v>2</v>
      </c>
      <c r="G100" s="46"/>
      <c r="H100" s="46"/>
      <c r="I100" s="46"/>
      <c r="J100" s="46"/>
      <c r="K100" s="46"/>
      <c r="L100" s="67"/>
      <c r="M100" s="67"/>
      <c r="N100" s="67"/>
      <c r="O100" s="94"/>
      <c r="P100" s="46" t="s">
        <v>125</v>
      </c>
      <c r="Q100" s="46"/>
      <c r="R100" s="46"/>
      <c r="S100" s="67"/>
      <c r="T100" s="67"/>
      <c r="U100" s="47"/>
      <c r="V100" s="77"/>
    </row>
    <row r="101" spans="1:22" ht="90" customHeight="1">
      <c r="A101" s="120">
        <v>34</v>
      </c>
      <c r="B101" s="121" t="s">
        <v>202</v>
      </c>
      <c r="C101" s="202" t="s">
        <v>80</v>
      </c>
      <c r="D101" s="126" t="s">
        <v>77</v>
      </c>
      <c r="E101" s="126" t="s">
        <v>78</v>
      </c>
      <c r="F101" s="46">
        <v>4</v>
      </c>
      <c r="G101" s="47"/>
      <c r="H101" s="46"/>
      <c r="I101" s="46" t="s">
        <v>103</v>
      </c>
      <c r="J101" s="46"/>
      <c r="K101" s="47"/>
      <c r="L101" s="67"/>
      <c r="M101" s="67"/>
      <c r="N101" s="67"/>
      <c r="O101" s="46"/>
      <c r="P101" s="46"/>
      <c r="Q101" s="94"/>
      <c r="R101" s="48"/>
      <c r="S101" s="67"/>
      <c r="T101" s="67"/>
      <c r="U101" s="47"/>
      <c r="V101" s="77"/>
    </row>
    <row r="102" spans="1:22" ht="90" customHeight="1">
      <c r="A102" s="120">
        <v>34</v>
      </c>
      <c r="B102" s="121" t="s">
        <v>202</v>
      </c>
      <c r="C102" s="202" t="s">
        <v>80</v>
      </c>
      <c r="D102" s="126" t="s">
        <v>77</v>
      </c>
      <c r="E102" s="126" t="s">
        <v>34</v>
      </c>
      <c r="F102" s="123" t="s">
        <v>166</v>
      </c>
      <c r="G102" s="47"/>
      <c r="H102" s="46"/>
      <c r="I102" s="46"/>
      <c r="J102" s="46"/>
      <c r="K102" s="47"/>
      <c r="L102" s="67"/>
      <c r="M102" s="67"/>
      <c r="N102" s="67"/>
      <c r="O102" s="46" t="s">
        <v>103</v>
      </c>
      <c r="P102" s="46"/>
      <c r="Q102" s="94"/>
      <c r="R102" s="48"/>
      <c r="S102" s="67"/>
      <c r="T102" s="67"/>
      <c r="U102" s="47"/>
      <c r="V102" s="77"/>
    </row>
    <row r="103" spans="1:22" ht="90" customHeight="1">
      <c r="A103" s="120">
        <v>34</v>
      </c>
      <c r="B103" s="121" t="s">
        <v>202</v>
      </c>
      <c r="C103" s="202" t="s">
        <v>76</v>
      </c>
      <c r="D103" s="126" t="s">
        <v>77</v>
      </c>
      <c r="E103" s="126" t="s">
        <v>34</v>
      </c>
      <c r="F103" s="123" t="s">
        <v>166</v>
      </c>
      <c r="G103" s="47"/>
      <c r="H103" s="46"/>
      <c r="I103" s="46"/>
      <c r="J103" s="46"/>
      <c r="K103" s="47"/>
      <c r="L103" s="67"/>
      <c r="M103" s="67"/>
      <c r="N103" s="67"/>
      <c r="O103" s="46" t="s">
        <v>103</v>
      </c>
      <c r="P103" s="46"/>
      <c r="Q103" s="94"/>
      <c r="R103" s="48"/>
      <c r="S103" s="67"/>
      <c r="T103" s="67"/>
      <c r="U103" s="47"/>
      <c r="V103" s="77"/>
    </row>
    <row r="104" spans="1:22" ht="90" customHeight="1">
      <c r="A104" s="120">
        <v>35</v>
      </c>
      <c r="B104" s="121" t="s">
        <v>210</v>
      </c>
      <c r="C104" s="202" t="s">
        <v>211</v>
      </c>
      <c r="D104" s="126" t="s">
        <v>212</v>
      </c>
      <c r="E104" s="126" t="s">
        <v>136</v>
      </c>
      <c r="F104" s="46"/>
      <c r="G104" s="47" t="s">
        <v>137</v>
      </c>
      <c r="H104" s="47" t="s">
        <v>137</v>
      </c>
      <c r="I104" s="47" t="s">
        <v>137</v>
      </c>
      <c r="J104" s="47" t="s">
        <v>137</v>
      </c>
      <c r="K104" s="47" t="s">
        <v>137</v>
      </c>
      <c r="L104" s="67"/>
      <c r="M104" s="67"/>
      <c r="N104" s="67"/>
      <c r="O104" s="47" t="s">
        <v>137</v>
      </c>
      <c r="P104" s="47" t="s">
        <v>137</v>
      </c>
      <c r="Q104" s="47" t="s">
        <v>137</v>
      </c>
      <c r="R104" s="47" t="s">
        <v>137</v>
      </c>
      <c r="S104" s="67"/>
      <c r="T104" s="67"/>
      <c r="U104" s="47"/>
      <c r="V104" s="77"/>
    </row>
    <row r="105" spans="1:22" ht="90" customHeight="1">
      <c r="A105" s="120">
        <v>36</v>
      </c>
      <c r="B105" s="121" t="s">
        <v>213</v>
      </c>
      <c r="C105" s="202" t="s">
        <v>211</v>
      </c>
      <c r="D105" s="126" t="s">
        <v>212</v>
      </c>
      <c r="E105" s="126" t="s">
        <v>136</v>
      </c>
      <c r="F105" s="46"/>
      <c r="G105" s="49" t="s">
        <v>137</v>
      </c>
      <c r="H105" s="49" t="s">
        <v>137</v>
      </c>
      <c r="I105" s="49" t="s">
        <v>137</v>
      </c>
      <c r="J105" s="49" t="s">
        <v>137</v>
      </c>
      <c r="K105" s="49" t="s">
        <v>137</v>
      </c>
      <c r="L105" s="67"/>
      <c r="M105" s="67"/>
      <c r="N105" s="67"/>
      <c r="O105" s="49" t="s">
        <v>137</v>
      </c>
      <c r="P105" s="49" t="s">
        <v>137</v>
      </c>
      <c r="Q105" s="49" t="s">
        <v>137</v>
      </c>
      <c r="R105" s="49" t="s">
        <v>137</v>
      </c>
      <c r="S105" s="67"/>
      <c r="T105" s="67"/>
      <c r="U105" s="47"/>
      <c r="V105" s="77"/>
    </row>
    <row r="106" spans="1:22" ht="90" customHeight="1">
      <c r="A106" s="120">
        <v>37</v>
      </c>
      <c r="B106" s="201" t="s">
        <v>214</v>
      </c>
      <c r="C106" s="220" t="s">
        <v>211</v>
      </c>
      <c r="D106" s="221" t="s">
        <v>212</v>
      </c>
      <c r="E106" s="221" t="s">
        <v>136</v>
      </c>
      <c r="F106" s="90"/>
      <c r="G106" s="90" t="s">
        <v>137</v>
      </c>
      <c r="H106" s="90" t="s">
        <v>137</v>
      </c>
      <c r="I106" s="90" t="s">
        <v>137</v>
      </c>
      <c r="J106" s="90" t="s">
        <v>137</v>
      </c>
      <c r="K106" s="90" t="s">
        <v>137</v>
      </c>
      <c r="L106" s="67"/>
      <c r="M106" s="67"/>
      <c r="N106" s="67"/>
      <c r="O106" s="90" t="s">
        <v>137</v>
      </c>
      <c r="P106" s="90" t="s">
        <v>137</v>
      </c>
      <c r="Q106" s="90" t="s">
        <v>137</v>
      </c>
      <c r="R106" s="90" t="s">
        <v>137</v>
      </c>
      <c r="S106" s="67"/>
      <c r="T106" s="67"/>
      <c r="U106" s="47"/>
      <c r="V106" s="77"/>
    </row>
    <row r="107" spans="1:22" ht="90" customHeight="1">
      <c r="A107" s="120">
        <v>38</v>
      </c>
      <c r="B107" s="121" t="s">
        <v>215</v>
      </c>
      <c r="C107" s="202" t="s">
        <v>211</v>
      </c>
      <c r="D107" s="126" t="s">
        <v>216</v>
      </c>
      <c r="E107" s="126" t="s">
        <v>28</v>
      </c>
      <c r="F107" s="46"/>
      <c r="G107" s="87"/>
      <c r="H107" s="87"/>
      <c r="I107" s="87"/>
      <c r="J107" s="87"/>
      <c r="K107" s="87"/>
      <c r="L107" s="67"/>
      <c r="M107" s="67"/>
      <c r="N107" s="87"/>
      <c r="O107" s="87"/>
      <c r="P107" s="87"/>
      <c r="Q107" s="87"/>
      <c r="R107" s="87"/>
      <c r="S107" s="67"/>
      <c r="T107" s="67"/>
      <c r="U107" s="47" t="s">
        <v>217</v>
      </c>
      <c r="V107" s="77" t="str">
        <f>A107&amp;E107</f>
        <v>38Thực tập tốt nghiệp</v>
      </c>
    </row>
    <row r="108" spans="1:22" ht="90" customHeight="1">
      <c r="A108" s="120">
        <v>39</v>
      </c>
      <c r="B108" s="121" t="s">
        <v>218</v>
      </c>
      <c r="C108" s="202" t="s">
        <v>219</v>
      </c>
      <c r="D108" s="126" t="s">
        <v>220</v>
      </c>
      <c r="E108" s="126" t="s">
        <v>221</v>
      </c>
      <c r="F108" s="46">
        <v>8</v>
      </c>
      <c r="G108" s="46"/>
      <c r="H108" s="46"/>
      <c r="I108" s="46" t="s">
        <v>222</v>
      </c>
      <c r="J108" s="46" t="s">
        <v>222</v>
      </c>
      <c r="K108" s="46" t="s">
        <v>222</v>
      </c>
      <c r="L108" s="67"/>
      <c r="M108" s="67"/>
      <c r="N108" s="67"/>
      <c r="O108" s="46"/>
      <c r="P108" s="46"/>
      <c r="Q108" s="46"/>
      <c r="R108" s="46"/>
      <c r="S108" s="67"/>
      <c r="T108" s="67"/>
      <c r="U108" s="47">
        <f>90-72</f>
        <v>18</v>
      </c>
      <c r="V108" s="77"/>
    </row>
    <row r="109" spans="1:22" ht="90" customHeight="1">
      <c r="A109" s="120">
        <v>39</v>
      </c>
      <c r="B109" s="121" t="s">
        <v>218</v>
      </c>
      <c r="C109" s="202" t="s">
        <v>219</v>
      </c>
      <c r="D109" s="126" t="s">
        <v>220</v>
      </c>
      <c r="E109" s="126" t="s">
        <v>34</v>
      </c>
      <c r="F109" s="46">
        <v>4</v>
      </c>
      <c r="G109" s="46"/>
      <c r="H109" s="46"/>
      <c r="I109" s="46"/>
      <c r="J109" s="46"/>
      <c r="K109" s="46"/>
      <c r="L109" s="67"/>
      <c r="M109" s="67"/>
      <c r="N109" s="67"/>
      <c r="O109" s="46"/>
      <c r="P109" s="46" t="s">
        <v>222</v>
      </c>
      <c r="Q109" s="46"/>
      <c r="R109" s="46"/>
      <c r="S109" s="67"/>
      <c r="T109" s="67"/>
      <c r="U109" s="47" t="s">
        <v>221</v>
      </c>
      <c r="V109" s="77"/>
    </row>
    <row r="110" spans="1:22" ht="90" customHeight="1">
      <c r="A110" s="120">
        <v>39</v>
      </c>
      <c r="B110" s="121" t="s">
        <v>218</v>
      </c>
      <c r="C110" s="202" t="s">
        <v>223</v>
      </c>
      <c r="D110" s="126" t="s">
        <v>220</v>
      </c>
      <c r="E110" s="126" t="s">
        <v>34</v>
      </c>
      <c r="F110" s="46">
        <v>4</v>
      </c>
      <c r="G110" s="46"/>
      <c r="H110" s="46"/>
      <c r="I110" s="46"/>
      <c r="J110" s="46"/>
      <c r="K110" s="46"/>
      <c r="L110" s="67"/>
      <c r="M110" s="67"/>
      <c r="N110" s="67"/>
      <c r="O110" s="46"/>
      <c r="P110" s="46" t="s">
        <v>222</v>
      </c>
      <c r="Q110" s="46"/>
      <c r="R110" s="46"/>
      <c r="S110" s="67"/>
      <c r="T110" s="67"/>
      <c r="U110" s="47" t="s">
        <v>221</v>
      </c>
      <c r="V110" s="77"/>
    </row>
    <row r="111" spans="1:22" ht="90" customHeight="1">
      <c r="A111" s="120">
        <v>39</v>
      </c>
      <c r="B111" s="121" t="s">
        <v>218</v>
      </c>
      <c r="C111" s="121" t="s">
        <v>224</v>
      </c>
      <c r="D111" s="122" t="s">
        <v>225</v>
      </c>
      <c r="E111" s="122" t="s">
        <v>226</v>
      </c>
      <c r="F111" s="46">
        <v>8</v>
      </c>
      <c r="G111" s="46"/>
      <c r="H111" s="46"/>
      <c r="I111" s="46"/>
      <c r="J111" s="46"/>
      <c r="K111" s="46"/>
      <c r="L111" s="67"/>
      <c r="M111" s="67"/>
      <c r="N111" s="67"/>
      <c r="O111" s="46"/>
      <c r="P111" s="46"/>
      <c r="Q111" s="46" t="s">
        <v>227</v>
      </c>
      <c r="R111" s="46" t="s">
        <v>227</v>
      </c>
      <c r="S111" s="67"/>
      <c r="T111" s="67"/>
      <c r="U111" s="47"/>
      <c r="V111" s="77"/>
    </row>
    <row r="112" spans="1:22" ht="90" customHeight="1">
      <c r="A112" s="120">
        <v>39</v>
      </c>
      <c r="B112" s="121" t="s">
        <v>218</v>
      </c>
      <c r="C112" s="202" t="s">
        <v>58</v>
      </c>
      <c r="D112" s="126" t="s">
        <v>59</v>
      </c>
      <c r="E112" s="126" t="s">
        <v>60</v>
      </c>
      <c r="F112" s="46">
        <v>5</v>
      </c>
      <c r="G112" s="46" t="s">
        <v>228</v>
      </c>
      <c r="H112" s="46" t="s">
        <v>228</v>
      </c>
      <c r="I112" s="46"/>
      <c r="J112" s="46"/>
      <c r="K112" s="46"/>
      <c r="L112" s="67"/>
      <c r="M112" s="67"/>
      <c r="N112" s="67"/>
      <c r="O112" s="46" t="s">
        <v>228</v>
      </c>
      <c r="P112" s="46"/>
      <c r="Q112" s="46"/>
      <c r="R112" s="46"/>
      <c r="S112" s="67"/>
      <c r="T112" s="67"/>
      <c r="U112" s="47"/>
      <c r="V112" s="77" t="str">
        <f>A112&amp;E112</f>
        <v>39Tiếng Anh</v>
      </c>
    </row>
    <row r="113" spans="1:22" ht="90" customHeight="1">
      <c r="A113" s="120">
        <v>40</v>
      </c>
      <c r="B113" s="121" t="s">
        <v>229</v>
      </c>
      <c r="C113" s="121" t="s">
        <v>230</v>
      </c>
      <c r="D113" s="122" t="s">
        <v>145</v>
      </c>
      <c r="E113" s="122" t="s">
        <v>231</v>
      </c>
      <c r="F113" s="123">
        <v>8</v>
      </c>
      <c r="G113" s="124"/>
      <c r="H113" s="124" t="s">
        <v>232</v>
      </c>
      <c r="I113" s="124"/>
      <c r="J113" s="124" t="s">
        <v>232</v>
      </c>
      <c r="K113" s="124" t="s">
        <v>232</v>
      </c>
      <c r="L113" s="125"/>
      <c r="M113" s="125"/>
      <c r="N113" s="125"/>
      <c r="O113" s="124"/>
      <c r="P113" s="124"/>
      <c r="Q113" s="124" t="s">
        <v>232</v>
      </c>
      <c r="R113" s="124" t="s">
        <v>232</v>
      </c>
      <c r="S113" s="125"/>
      <c r="T113" s="125"/>
      <c r="U113" s="124"/>
      <c r="V113" s="77"/>
    </row>
    <row r="114" spans="1:22" ht="90" customHeight="1">
      <c r="A114" s="120">
        <v>40</v>
      </c>
      <c r="B114" s="121" t="s">
        <v>229</v>
      </c>
      <c r="C114" s="202" t="s">
        <v>233</v>
      </c>
      <c r="D114" s="126" t="s">
        <v>106</v>
      </c>
      <c r="E114" s="126" t="s">
        <v>234</v>
      </c>
      <c r="F114" s="123">
        <v>5</v>
      </c>
      <c r="G114" s="124" t="s">
        <v>232</v>
      </c>
      <c r="H114" s="124"/>
      <c r="I114" s="124"/>
      <c r="J114" s="124"/>
      <c r="K114" s="124"/>
      <c r="L114" s="125"/>
      <c r="M114" s="125"/>
      <c r="N114" s="125"/>
      <c r="O114" s="124"/>
      <c r="P114" s="124" t="s">
        <v>232</v>
      </c>
      <c r="Q114" s="124"/>
      <c r="R114" s="124"/>
      <c r="S114" s="125"/>
      <c r="T114" s="125"/>
      <c r="U114" s="124"/>
      <c r="V114"/>
    </row>
    <row r="115" spans="1:22" ht="90" customHeight="1">
      <c r="A115" s="120">
        <v>40</v>
      </c>
      <c r="B115" s="121" t="s">
        <v>229</v>
      </c>
      <c r="C115" s="127" t="s">
        <v>76</v>
      </c>
      <c r="D115" s="128" t="s">
        <v>77</v>
      </c>
      <c r="E115" s="128" t="s">
        <v>34</v>
      </c>
      <c r="F115" s="123" t="s">
        <v>166</v>
      </c>
      <c r="G115" s="124"/>
      <c r="H115" s="124"/>
      <c r="I115" s="124"/>
      <c r="J115" s="124"/>
      <c r="K115" s="124"/>
      <c r="L115" s="125"/>
      <c r="M115" s="125"/>
      <c r="N115" s="125"/>
      <c r="O115" s="124"/>
      <c r="P115" s="123" t="s">
        <v>103</v>
      </c>
      <c r="Q115" s="124"/>
      <c r="R115" s="124"/>
      <c r="S115" s="125"/>
      <c r="T115" s="125"/>
      <c r="U115" s="124"/>
      <c r="V115" s="77"/>
    </row>
    <row r="116" spans="1:22" ht="90" customHeight="1">
      <c r="A116" s="120">
        <v>40</v>
      </c>
      <c r="B116" s="121" t="s">
        <v>229</v>
      </c>
      <c r="C116" s="127" t="s">
        <v>92</v>
      </c>
      <c r="D116" s="128" t="s">
        <v>77</v>
      </c>
      <c r="E116" s="128" t="s">
        <v>34</v>
      </c>
      <c r="F116" s="123" t="s">
        <v>166</v>
      </c>
      <c r="G116" s="124"/>
      <c r="H116" s="124"/>
      <c r="I116" s="124"/>
      <c r="J116" s="124"/>
      <c r="K116" s="124"/>
      <c r="L116" s="125"/>
      <c r="M116" s="125"/>
      <c r="N116" s="125"/>
      <c r="O116" s="124"/>
      <c r="P116" s="123" t="s">
        <v>103</v>
      </c>
      <c r="Q116" s="124"/>
      <c r="R116" s="124"/>
      <c r="S116" s="125"/>
      <c r="T116" s="125"/>
      <c r="U116" s="124"/>
      <c r="V116" s="77"/>
    </row>
    <row r="117" spans="1:22" ht="90" customHeight="1">
      <c r="A117" s="120">
        <v>40</v>
      </c>
      <c r="B117" s="121" t="s">
        <v>229</v>
      </c>
      <c r="C117" s="202" t="s">
        <v>235</v>
      </c>
      <c r="D117" s="129" t="s">
        <v>59</v>
      </c>
      <c r="E117" s="126" t="s">
        <v>60</v>
      </c>
      <c r="F117" s="123">
        <v>5</v>
      </c>
      <c r="G117" s="123"/>
      <c r="H117" s="123"/>
      <c r="I117" s="123" t="s">
        <v>236</v>
      </c>
      <c r="J117" s="123"/>
      <c r="K117" s="123"/>
      <c r="L117" s="125"/>
      <c r="M117" s="125"/>
      <c r="N117" s="125"/>
      <c r="O117" s="123" t="s">
        <v>236</v>
      </c>
      <c r="P117" s="123"/>
      <c r="Q117" s="123"/>
      <c r="R117" s="123"/>
      <c r="S117" s="125"/>
      <c r="T117" s="125"/>
      <c r="U117" s="124"/>
      <c r="V117" s="77" t="str">
        <f>A117&amp;E117</f>
        <v>40Tiếng Anh</v>
      </c>
    </row>
    <row r="118" spans="1:22" ht="90" customHeight="1">
      <c r="A118" s="120">
        <v>41</v>
      </c>
      <c r="B118" s="121" t="s">
        <v>237</v>
      </c>
      <c r="C118" s="202" t="s">
        <v>238</v>
      </c>
      <c r="D118" s="126" t="s">
        <v>148</v>
      </c>
      <c r="E118" s="126" t="s">
        <v>239</v>
      </c>
      <c r="F118" s="46">
        <v>8</v>
      </c>
      <c r="G118" s="46" t="s">
        <v>240</v>
      </c>
      <c r="H118" s="46" t="s">
        <v>240</v>
      </c>
      <c r="I118" s="46" t="s">
        <v>240</v>
      </c>
      <c r="J118" s="46"/>
      <c r="K118" s="47"/>
      <c r="L118" s="67"/>
      <c r="M118" s="67"/>
      <c r="N118" s="67"/>
      <c r="O118" s="46" t="s">
        <v>241</v>
      </c>
      <c r="P118" s="46"/>
      <c r="Q118" s="46"/>
      <c r="R118" s="46"/>
      <c r="S118" s="67"/>
      <c r="T118" s="67"/>
      <c r="U118" s="47"/>
      <c r="V118" s="77"/>
    </row>
    <row r="119" spans="1:22" ht="90" customHeight="1">
      <c r="A119" s="120">
        <v>41</v>
      </c>
      <c r="B119" s="121" t="s">
        <v>237</v>
      </c>
      <c r="C119" s="202" t="s">
        <v>238</v>
      </c>
      <c r="D119" s="126" t="s">
        <v>148</v>
      </c>
      <c r="E119" s="126" t="s">
        <v>34</v>
      </c>
      <c r="F119" s="46">
        <v>4</v>
      </c>
      <c r="G119" s="47"/>
      <c r="H119" s="46"/>
      <c r="I119" s="46"/>
      <c r="J119" s="46"/>
      <c r="K119" s="47"/>
      <c r="L119" s="67"/>
      <c r="M119" s="67"/>
      <c r="N119" s="67"/>
      <c r="O119" s="46"/>
      <c r="P119" s="46" t="s">
        <v>241</v>
      </c>
      <c r="Q119" s="46"/>
      <c r="R119" s="46"/>
      <c r="S119" s="67"/>
      <c r="T119" s="67"/>
      <c r="U119" s="47" t="s">
        <v>239</v>
      </c>
      <c r="V119" s="77"/>
    </row>
    <row r="120" spans="1:22" ht="90" customHeight="1">
      <c r="A120" s="120">
        <v>41</v>
      </c>
      <c r="B120" s="121" t="s">
        <v>237</v>
      </c>
      <c r="C120" s="202" t="s">
        <v>242</v>
      </c>
      <c r="D120" s="126" t="s">
        <v>148</v>
      </c>
      <c r="E120" s="126" t="s">
        <v>34</v>
      </c>
      <c r="F120" s="46">
        <v>4</v>
      </c>
      <c r="G120" s="47"/>
      <c r="H120" s="46"/>
      <c r="I120" s="46"/>
      <c r="J120" s="46"/>
      <c r="K120" s="47"/>
      <c r="L120" s="67"/>
      <c r="M120" s="67"/>
      <c r="N120" s="67"/>
      <c r="O120" s="46"/>
      <c r="P120" s="46" t="s">
        <v>241</v>
      </c>
      <c r="Q120" s="46"/>
      <c r="R120" s="46"/>
      <c r="S120" s="67"/>
      <c r="T120" s="67"/>
      <c r="U120" s="47" t="s">
        <v>239</v>
      </c>
      <c r="V120" s="77"/>
    </row>
    <row r="121" spans="1:22" ht="90" customHeight="1">
      <c r="A121" s="120">
        <v>41</v>
      </c>
      <c r="B121" s="121" t="s">
        <v>237</v>
      </c>
      <c r="C121" s="121" t="s">
        <v>243</v>
      </c>
      <c r="D121" s="122" t="s">
        <v>225</v>
      </c>
      <c r="E121" s="122" t="s">
        <v>244</v>
      </c>
      <c r="F121" s="46">
        <v>8</v>
      </c>
      <c r="G121" s="47"/>
      <c r="H121" s="46"/>
      <c r="I121" s="46"/>
      <c r="J121" s="46"/>
      <c r="K121" s="47" t="s">
        <v>245</v>
      </c>
      <c r="L121" s="67"/>
      <c r="M121" s="67"/>
      <c r="N121" s="67"/>
      <c r="O121" s="46"/>
      <c r="P121" s="46"/>
      <c r="Q121" s="47" t="s">
        <v>245</v>
      </c>
      <c r="R121" s="47" t="s">
        <v>245</v>
      </c>
      <c r="S121" s="67"/>
      <c r="T121" s="67"/>
      <c r="U121" s="47"/>
      <c r="V121" s="77"/>
    </row>
    <row r="122" spans="1:22" ht="90" customHeight="1">
      <c r="A122" s="120">
        <v>41</v>
      </c>
      <c r="B122" s="121" t="s">
        <v>237</v>
      </c>
      <c r="C122" s="202" t="s">
        <v>58</v>
      </c>
      <c r="D122" s="126" t="s">
        <v>59</v>
      </c>
      <c r="E122" s="126" t="s">
        <v>34</v>
      </c>
      <c r="F122" s="46">
        <v>2</v>
      </c>
      <c r="G122" s="46"/>
      <c r="H122" s="46"/>
      <c r="I122" s="46"/>
      <c r="J122" s="46" t="s">
        <v>236</v>
      </c>
      <c r="K122" s="46"/>
      <c r="L122" s="67"/>
      <c r="M122" s="67"/>
      <c r="N122" s="67"/>
      <c r="O122" s="46"/>
      <c r="P122" s="46"/>
      <c r="Q122" s="46"/>
      <c r="R122" s="46"/>
      <c r="S122" s="67"/>
      <c r="T122" s="67"/>
      <c r="U122" s="47"/>
      <c r="V122" s="77" t="str">
        <f>A122&amp;E122</f>
        <v>41Thi kết thúc môn</v>
      </c>
    </row>
    <row r="123" spans="1:22" ht="90" customHeight="1">
      <c r="A123" s="120">
        <v>42</v>
      </c>
      <c r="B123" s="121" t="s">
        <v>246</v>
      </c>
      <c r="C123" s="202" t="s">
        <v>247</v>
      </c>
      <c r="D123" s="126" t="s">
        <v>248</v>
      </c>
      <c r="E123" s="126" t="s">
        <v>249</v>
      </c>
      <c r="F123" s="46">
        <v>8</v>
      </c>
      <c r="G123" s="47"/>
      <c r="H123" s="46"/>
      <c r="I123" s="46"/>
      <c r="J123" s="46"/>
      <c r="K123" s="47" t="s">
        <v>250</v>
      </c>
      <c r="L123" s="67"/>
      <c r="M123" s="67"/>
      <c r="N123" s="67"/>
      <c r="O123" s="47" t="s">
        <v>250</v>
      </c>
      <c r="P123" s="47"/>
      <c r="Q123" s="47"/>
      <c r="R123" s="47"/>
      <c r="S123" s="67"/>
      <c r="T123" s="67"/>
      <c r="U123" s="47"/>
      <c r="V123" s="77"/>
    </row>
    <row r="124" spans="1:22" ht="90" customHeight="1">
      <c r="A124" s="120">
        <v>42</v>
      </c>
      <c r="B124" s="121" t="s">
        <v>246</v>
      </c>
      <c r="C124" s="202" t="s">
        <v>251</v>
      </c>
      <c r="D124" s="126" t="s">
        <v>43</v>
      </c>
      <c r="E124" s="126" t="s">
        <v>252</v>
      </c>
      <c r="F124" s="46">
        <v>7</v>
      </c>
      <c r="G124" s="46" t="s">
        <v>253</v>
      </c>
      <c r="H124" s="46" t="s">
        <v>253</v>
      </c>
      <c r="I124" s="46"/>
      <c r="J124" s="46"/>
      <c r="K124" s="46"/>
      <c r="L124" s="67"/>
      <c r="M124" s="67"/>
      <c r="N124" s="67"/>
      <c r="O124" s="46"/>
      <c r="P124" s="46"/>
      <c r="Q124" s="46"/>
      <c r="R124" s="46"/>
      <c r="S124" s="67"/>
      <c r="T124" s="67"/>
      <c r="U124" s="102"/>
      <c r="V124" s="77"/>
    </row>
    <row r="125" spans="1:22" ht="90" customHeight="1">
      <c r="A125" s="120">
        <v>42</v>
      </c>
      <c r="B125" s="121" t="s">
        <v>246</v>
      </c>
      <c r="C125" s="202" t="s">
        <v>251</v>
      </c>
      <c r="D125" s="126" t="s">
        <v>43</v>
      </c>
      <c r="E125" s="126" t="s">
        <v>34</v>
      </c>
      <c r="F125" s="46">
        <v>4</v>
      </c>
      <c r="G125" s="46"/>
      <c r="H125" s="46"/>
      <c r="I125" s="46"/>
      <c r="J125" s="46"/>
      <c r="K125" s="46"/>
      <c r="L125" s="67"/>
      <c r="M125" s="67"/>
      <c r="N125" s="67"/>
      <c r="O125" s="46"/>
      <c r="P125" s="46"/>
      <c r="Q125" s="46"/>
      <c r="R125" s="46" t="s">
        <v>254</v>
      </c>
      <c r="S125" s="67"/>
      <c r="T125" s="67"/>
      <c r="U125" s="47" t="s">
        <v>252</v>
      </c>
      <c r="V125" s="77"/>
    </row>
    <row r="126" spans="1:22" ht="90" customHeight="1">
      <c r="A126" s="120">
        <v>42</v>
      </c>
      <c r="B126" s="121" t="s">
        <v>246</v>
      </c>
      <c r="C126" s="202" t="s">
        <v>219</v>
      </c>
      <c r="D126" s="126" t="s">
        <v>43</v>
      </c>
      <c r="E126" s="126" t="s">
        <v>34</v>
      </c>
      <c r="F126" s="46">
        <v>4</v>
      </c>
      <c r="G126" s="46"/>
      <c r="H126" s="46"/>
      <c r="I126" s="46"/>
      <c r="J126" s="46"/>
      <c r="K126" s="46"/>
      <c r="L126" s="67"/>
      <c r="M126" s="67"/>
      <c r="N126" s="67"/>
      <c r="O126" s="46"/>
      <c r="P126" s="46"/>
      <c r="Q126" s="46"/>
      <c r="R126" s="46" t="s">
        <v>254</v>
      </c>
      <c r="S126" s="67"/>
      <c r="T126" s="67"/>
      <c r="U126" s="47" t="s">
        <v>252</v>
      </c>
      <c r="V126" s="77"/>
    </row>
    <row r="127" spans="1:22" ht="90" customHeight="1">
      <c r="A127" s="120">
        <v>42</v>
      </c>
      <c r="B127" s="121" t="s">
        <v>246</v>
      </c>
      <c r="C127" s="202" t="s">
        <v>255</v>
      </c>
      <c r="D127" s="126" t="s">
        <v>256</v>
      </c>
      <c r="E127" s="126" t="s">
        <v>257</v>
      </c>
      <c r="F127" s="46">
        <v>5</v>
      </c>
      <c r="G127" s="46"/>
      <c r="H127" s="46"/>
      <c r="I127" s="46" t="s">
        <v>204</v>
      </c>
      <c r="J127" s="46" t="s">
        <v>258</v>
      </c>
      <c r="K127" s="47"/>
      <c r="L127" s="67"/>
      <c r="M127" s="67"/>
      <c r="N127" s="67"/>
      <c r="O127" s="46"/>
      <c r="P127" s="46" t="s">
        <v>250</v>
      </c>
      <c r="Q127" s="46" t="s">
        <v>208</v>
      </c>
      <c r="R127" s="46"/>
      <c r="S127" s="67"/>
      <c r="T127" s="67"/>
      <c r="U127" s="47"/>
      <c r="V127" s="77"/>
    </row>
    <row r="128" spans="1:22" ht="90" customHeight="1">
      <c r="A128" s="120">
        <v>43</v>
      </c>
      <c r="B128" s="121" t="s">
        <v>259</v>
      </c>
      <c r="C128" s="202" t="s">
        <v>260</v>
      </c>
      <c r="D128" s="126" t="s">
        <v>256</v>
      </c>
      <c r="E128" s="126" t="s">
        <v>257</v>
      </c>
      <c r="F128" s="46">
        <v>5</v>
      </c>
      <c r="G128" s="46" t="s">
        <v>125</v>
      </c>
      <c r="H128" s="46" t="s">
        <v>204</v>
      </c>
      <c r="I128" s="46"/>
      <c r="J128" s="46"/>
      <c r="K128" s="47"/>
      <c r="L128" s="67"/>
      <c r="M128" s="67"/>
      <c r="N128" s="67"/>
      <c r="O128" s="46"/>
      <c r="P128" s="46" t="s">
        <v>203</v>
      </c>
      <c r="Q128" s="46"/>
      <c r="R128" s="46" t="s">
        <v>274</v>
      </c>
      <c r="S128" s="67"/>
      <c r="T128" s="67"/>
      <c r="U128" s="184"/>
      <c r="V128" s="77"/>
    </row>
    <row r="129" spans="1:22" ht="90" customHeight="1">
      <c r="A129" s="120">
        <v>43</v>
      </c>
      <c r="B129" s="121" t="s">
        <v>259</v>
      </c>
      <c r="C129" s="202" t="s">
        <v>261</v>
      </c>
      <c r="D129" s="126" t="s">
        <v>262</v>
      </c>
      <c r="E129" s="126" t="s">
        <v>263</v>
      </c>
      <c r="F129" s="46">
        <v>5</v>
      </c>
      <c r="G129" s="46"/>
      <c r="H129" s="46"/>
      <c r="I129" s="46"/>
      <c r="J129" s="46"/>
      <c r="K129" s="46" t="s">
        <v>254</v>
      </c>
      <c r="L129" s="67"/>
      <c r="M129" s="67"/>
      <c r="N129" s="67"/>
      <c r="O129" s="46"/>
      <c r="P129" s="46"/>
      <c r="Q129" s="46"/>
      <c r="R129" s="46"/>
      <c r="S129" s="67"/>
      <c r="T129" s="67"/>
      <c r="U129" s="184"/>
      <c r="V129" s="77"/>
    </row>
    <row r="130" spans="1:22" ht="90" customHeight="1">
      <c r="A130" s="120">
        <v>43</v>
      </c>
      <c r="B130" s="121" t="s">
        <v>259</v>
      </c>
      <c r="C130" s="202" t="s">
        <v>261</v>
      </c>
      <c r="D130" s="126" t="s">
        <v>262</v>
      </c>
      <c r="E130" s="126" t="s">
        <v>34</v>
      </c>
      <c r="F130" s="46">
        <v>4</v>
      </c>
      <c r="G130" s="46"/>
      <c r="H130" s="46"/>
      <c r="I130" s="46"/>
      <c r="J130" s="48"/>
      <c r="K130" s="47"/>
      <c r="L130" s="67"/>
      <c r="M130" s="67"/>
      <c r="N130" s="67"/>
      <c r="O130" s="46"/>
      <c r="P130" s="46"/>
      <c r="Q130" s="46" t="s">
        <v>254</v>
      </c>
      <c r="R130" s="46"/>
      <c r="S130" s="67"/>
      <c r="T130" s="67"/>
      <c r="U130" s="47" t="s">
        <v>264</v>
      </c>
      <c r="V130" s="77"/>
    </row>
    <row r="131" spans="1:22" ht="90" customHeight="1">
      <c r="A131" s="120">
        <v>43</v>
      </c>
      <c r="B131" s="121" t="s">
        <v>259</v>
      </c>
      <c r="C131" s="202" t="s">
        <v>265</v>
      </c>
      <c r="D131" s="126" t="s">
        <v>262</v>
      </c>
      <c r="E131" s="126" t="s">
        <v>34</v>
      </c>
      <c r="F131" s="46">
        <v>4</v>
      </c>
      <c r="G131" s="46"/>
      <c r="H131" s="46"/>
      <c r="I131" s="46"/>
      <c r="J131" s="48"/>
      <c r="K131" s="47"/>
      <c r="L131" s="67"/>
      <c r="M131" s="67"/>
      <c r="N131" s="67"/>
      <c r="O131" s="46"/>
      <c r="P131" s="46"/>
      <c r="Q131" s="46" t="s">
        <v>254</v>
      </c>
      <c r="R131" s="46"/>
      <c r="S131" s="67"/>
      <c r="T131" s="67"/>
      <c r="U131" s="47" t="s">
        <v>264</v>
      </c>
      <c r="V131" s="96"/>
    </row>
    <row r="132" spans="1:22" ht="90" customHeight="1">
      <c r="A132" s="120">
        <v>43</v>
      </c>
      <c r="B132" s="121" t="s">
        <v>259</v>
      </c>
      <c r="C132" s="202" t="s">
        <v>80</v>
      </c>
      <c r="D132" s="126" t="s">
        <v>77</v>
      </c>
      <c r="E132" s="126" t="s">
        <v>34</v>
      </c>
      <c r="F132" s="123" t="s">
        <v>166</v>
      </c>
      <c r="G132" s="47"/>
      <c r="H132" s="46"/>
      <c r="I132" s="46"/>
      <c r="J132" s="70" t="s">
        <v>103</v>
      </c>
      <c r="K132" s="46"/>
      <c r="L132" s="67"/>
      <c r="M132" s="67"/>
      <c r="N132" s="67"/>
      <c r="O132" s="46"/>
      <c r="P132" s="46"/>
      <c r="Q132" s="46"/>
      <c r="R132" s="46"/>
      <c r="S132" s="67"/>
      <c r="T132" s="67"/>
      <c r="U132" s="47"/>
      <c r="V132" s="77" t="str">
        <f>A132&amp;E132</f>
        <v>43Thi kết thúc môn</v>
      </c>
    </row>
    <row r="133" spans="1:22" ht="90" customHeight="1">
      <c r="A133" s="120">
        <v>43</v>
      </c>
      <c r="B133" s="121" t="s">
        <v>259</v>
      </c>
      <c r="C133" s="202" t="s">
        <v>76</v>
      </c>
      <c r="D133" s="126" t="s">
        <v>77</v>
      </c>
      <c r="E133" s="126" t="s">
        <v>34</v>
      </c>
      <c r="F133" s="123" t="s">
        <v>166</v>
      </c>
      <c r="G133" s="47"/>
      <c r="H133" s="46"/>
      <c r="I133" s="46"/>
      <c r="J133" s="70" t="s">
        <v>103</v>
      </c>
      <c r="K133" s="46"/>
      <c r="L133" s="67"/>
      <c r="M133" s="67"/>
      <c r="N133" s="67"/>
      <c r="O133" s="46"/>
      <c r="P133" s="46"/>
      <c r="Q133" s="46"/>
      <c r="R133" s="46"/>
      <c r="S133" s="67"/>
      <c r="T133" s="67"/>
      <c r="U133" s="47"/>
      <c r="V133" s="77" t="str">
        <f>A133&amp;E133</f>
        <v>43Thi kết thúc môn</v>
      </c>
    </row>
    <row r="134" spans="1:22" ht="90" customHeight="1">
      <c r="A134" s="120">
        <v>43</v>
      </c>
      <c r="B134" s="121" t="s">
        <v>259</v>
      </c>
      <c r="C134" s="202" t="s">
        <v>32</v>
      </c>
      <c r="D134" s="126" t="s">
        <v>159</v>
      </c>
      <c r="E134" s="126" t="s">
        <v>160</v>
      </c>
      <c r="F134" s="46">
        <v>5</v>
      </c>
      <c r="G134" s="46"/>
      <c r="H134" s="46"/>
      <c r="I134" s="70" t="s">
        <v>266</v>
      </c>
      <c r="J134" s="46"/>
      <c r="K134" s="46"/>
      <c r="L134" s="67"/>
      <c r="M134" s="67"/>
      <c r="N134" s="67"/>
      <c r="O134" s="47" t="s">
        <v>267</v>
      </c>
      <c r="P134" s="46"/>
      <c r="Q134" s="46"/>
      <c r="R134" s="46"/>
      <c r="S134" s="67"/>
      <c r="T134" s="67"/>
      <c r="U134" s="114" t="s">
        <v>268</v>
      </c>
      <c r="V134" s="77" t="str">
        <f>A134&amp;E134</f>
        <v>43Giáo dục chính trị</v>
      </c>
    </row>
    <row r="135" spans="1:22" ht="90" customHeight="1">
      <c r="A135" s="120">
        <v>44</v>
      </c>
      <c r="B135" s="121" t="s">
        <v>269</v>
      </c>
      <c r="C135" s="202" t="s">
        <v>247</v>
      </c>
      <c r="D135" s="126" t="s">
        <v>262</v>
      </c>
      <c r="E135" s="126" t="s">
        <v>264</v>
      </c>
      <c r="F135" s="46">
        <v>5</v>
      </c>
      <c r="G135" s="46"/>
      <c r="H135" s="46"/>
      <c r="I135" s="46"/>
      <c r="J135" s="46" t="s">
        <v>270</v>
      </c>
      <c r="K135" s="46"/>
      <c r="L135" s="67"/>
      <c r="M135" s="67"/>
      <c r="N135" s="67"/>
      <c r="O135" s="46"/>
      <c r="P135" s="46"/>
      <c r="Q135" s="46"/>
      <c r="R135" s="46"/>
      <c r="S135" s="67"/>
      <c r="T135" s="67"/>
      <c r="U135" s="47"/>
      <c r="V135" s="77"/>
    </row>
    <row r="136" spans="1:22" ht="90" customHeight="1">
      <c r="A136" s="120">
        <v>44</v>
      </c>
      <c r="B136" s="121" t="s">
        <v>269</v>
      </c>
      <c r="C136" s="202" t="s">
        <v>247</v>
      </c>
      <c r="D136" s="126" t="s">
        <v>262</v>
      </c>
      <c r="E136" s="126" t="s">
        <v>34</v>
      </c>
      <c r="F136" s="46">
        <v>4</v>
      </c>
      <c r="G136" s="46"/>
      <c r="H136" s="46"/>
      <c r="I136" s="46"/>
      <c r="J136" s="46"/>
      <c r="K136" s="46"/>
      <c r="L136" s="67"/>
      <c r="M136" s="67"/>
      <c r="N136" s="67"/>
      <c r="O136" s="46"/>
      <c r="P136" s="46"/>
      <c r="Q136" s="46"/>
      <c r="R136" s="46" t="s">
        <v>270</v>
      </c>
      <c r="S136" s="67"/>
      <c r="T136" s="67"/>
      <c r="U136" s="47" t="s">
        <v>264</v>
      </c>
      <c r="V136" s="77"/>
    </row>
    <row r="137" spans="1:22" ht="90" customHeight="1">
      <c r="A137" s="120">
        <v>44</v>
      </c>
      <c r="B137" s="121" t="s">
        <v>269</v>
      </c>
      <c r="C137" s="202" t="s">
        <v>233</v>
      </c>
      <c r="D137" s="126" t="s">
        <v>262</v>
      </c>
      <c r="E137" s="126" t="s">
        <v>34</v>
      </c>
      <c r="F137" s="46">
        <v>4</v>
      </c>
      <c r="G137" s="46"/>
      <c r="H137" s="46"/>
      <c r="I137" s="46"/>
      <c r="J137" s="46"/>
      <c r="K137" s="46"/>
      <c r="L137" s="67"/>
      <c r="M137" s="67"/>
      <c r="N137" s="67"/>
      <c r="O137" s="46"/>
      <c r="P137" s="46"/>
      <c r="Q137" s="46"/>
      <c r="R137" s="46" t="s">
        <v>270</v>
      </c>
      <c r="S137" s="67"/>
      <c r="T137" s="67"/>
      <c r="U137" s="47" t="s">
        <v>264</v>
      </c>
      <c r="V137" s="77"/>
    </row>
    <row r="138" spans="1:22" ht="90" customHeight="1">
      <c r="A138" s="120">
        <v>44</v>
      </c>
      <c r="B138" s="121" t="s">
        <v>269</v>
      </c>
      <c r="C138" s="202" t="s">
        <v>271</v>
      </c>
      <c r="D138" s="126" t="s">
        <v>43</v>
      </c>
      <c r="E138" s="126" t="s">
        <v>252</v>
      </c>
      <c r="F138" s="46">
        <v>8</v>
      </c>
      <c r="G138" s="46" t="s">
        <v>272</v>
      </c>
      <c r="H138" s="46" t="s">
        <v>272</v>
      </c>
      <c r="I138" s="46"/>
      <c r="J138" s="46"/>
      <c r="K138" s="82"/>
      <c r="L138" s="67"/>
      <c r="M138" s="67"/>
      <c r="N138" s="67"/>
      <c r="O138" s="46" t="s">
        <v>272</v>
      </c>
      <c r="P138" s="46" t="s">
        <v>272</v>
      </c>
      <c r="Q138" s="46"/>
      <c r="R138" s="46"/>
      <c r="S138" s="67"/>
      <c r="T138" s="67"/>
      <c r="U138" s="47"/>
      <c r="V138" s="77"/>
    </row>
    <row r="139" spans="1:22" ht="90" customHeight="1">
      <c r="A139" s="120">
        <v>44</v>
      </c>
      <c r="B139" s="121" t="s">
        <v>269</v>
      </c>
      <c r="C139" s="202" t="s">
        <v>76</v>
      </c>
      <c r="D139" s="126" t="s">
        <v>77</v>
      </c>
      <c r="E139" s="126" t="s">
        <v>34</v>
      </c>
      <c r="F139" s="56" t="s">
        <v>273</v>
      </c>
      <c r="G139" s="46"/>
      <c r="H139" s="46"/>
      <c r="I139" s="46"/>
      <c r="J139" s="46"/>
      <c r="K139" s="46" t="s">
        <v>103</v>
      </c>
      <c r="L139" s="67"/>
      <c r="M139" s="67"/>
      <c r="N139" s="67"/>
      <c r="O139" s="46"/>
      <c r="P139" s="46"/>
      <c r="Q139" s="46"/>
      <c r="R139" s="46"/>
      <c r="S139" s="67"/>
      <c r="T139" s="67"/>
      <c r="U139" s="47" t="s">
        <v>78</v>
      </c>
      <c r="V139" s="77"/>
    </row>
    <row r="140" spans="1:22" ht="90" customHeight="1">
      <c r="A140" s="120">
        <v>44</v>
      </c>
      <c r="B140" s="121" t="s">
        <v>269</v>
      </c>
      <c r="C140" s="202" t="s">
        <v>80</v>
      </c>
      <c r="D140" s="126" t="s">
        <v>77</v>
      </c>
      <c r="E140" s="126" t="s">
        <v>34</v>
      </c>
      <c r="F140" s="56" t="s">
        <v>273</v>
      </c>
      <c r="G140" s="46"/>
      <c r="H140" s="46"/>
      <c r="I140" s="46"/>
      <c r="J140" s="46"/>
      <c r="K140" s="46" t="s">
        <v>103</v>
      </c>
      <c r="L140" s="67"/>
      <c r="M140" s="67"/>
      <c r="N140" s="67"/>
      <c r="O140" s="46"/>
      <c r="P140" s="46"/>
      <c r="Q140" s="46"/>
      <c r="R140" s="46"/>
      <c r="S140" s="67"/>
      <c r="T140" s="67"/>
      <c r="U140" s="47" t="s">
        <v>78</v>
      </c>
      <c r="V140" s="77"/>
    </row>
    <row r="141" spans="1:22" ht="90" customHeight="1">
      <c r="A141" s="120">
        <v>44</v>
      </c>
      <c r="B141" s="121" t="s">
        <v>269</v>
      </c>
      <c r="C141" s="202" t="s">
        <v>32</v>
      </c>
      <c r="D141" s="126" t="s">
        <v>159</v>
      </c>
      <c r="E141" s="126" t="s">
        <v>160</v>
      </c>
      <c r="F141" s="46">
        <v>5</v>
      </c>
      <c r="G141" s="46"/>
      <c r="H141" s="46"/>
      <c r="I141" s="70" t="s">
        <v>266</v>
      </c>
      <c r="J141" s="46"/>
      <c r="K141" s="46"/>
      <c r="L141" s="67"/>
      <c r="M141" s="67"/>
      <c r="N141" s="67"/>
      <c r="O141" s="46"/>
      <c r="P141" s="46"/>
      <c r="Q141" s="46" t="s">
        <v>274</v>
      </c>
      <c r="R141" s="46"/>
      <c r="S141" s="67"/>
      <c r="T141" s="67"/>
      <c r="U141" s="114" t="s">
        <v>275</v>
      </c>
      <c r="V141" s="77"/>
    </row>
    <row r="142" spans="1:22" ht="90" customHeight="1">
      <c r="A142" s="120">
        <v>45</v>
      </c>
      <c r="B142" s="121" t="s">
        <v>276</v>
      </c>
      <c r="C142" s="202" t="s">
        <v>255</v>
      </c>
      <c r="D142" s="126" t="s">
        <v>120</v>
      </c>
      <c r="E142" s="126" t="s">
        <v>34</v>
      </c>
      <c r="F142" s="46" t="s">
        <v>277</v>
      </c>
      <c r="G142" s="47" t="s">
        <v>278</v>
      </c>
      <c r="H142" s="47"/>
      <c r="I142" s="46"/>
      <c r="J142" s="46"/>
      <c r="K142" s="47"/>
      <c r="L142" s="67"/>
      <c r="M142" s="67"/>
      <c r="N142" s="67"/>
      <c r="O142" s="47"/>
      <c r="P142" s="46"/>
      <c r="Q142" s="46"/>
      <c r="R142" s="47"/>
      <c r="S142" s="67"/>
      <c r="T142" s="67"/>
      <c r="U142" s="47" t="s">
        <v>279</v>
      </c>
      <c r="V142" s="77"/>
    </row>
    <row r="143" spans="1:22" ht="90" customHeight="1">
      <c r="A143" s="120">
        <v>45</v>
      </c>
      <c r="B143" s="121" t="s">
        <v>276</v>
      </c>
      <c r="C143" s="202" t="s">
        <v>230</v>
      </c>
      <c r="D143" s="126" t="s">
        <v>120</v>
      </c>
      <c r="E143" s="126" t="s">
        <v>34</v>
      </c>
      <c r="F143" s="46" t="s">
        <v>277</v>
      </c>
      <c r="G143" s="47" t="s">
        <v>278</v>
      </c>
      <c r="H143" s="47"/>
      <c r="I143" s="46"/>
      <c r="J143" s="46"/>
      <c r="K143" s="47"/>
      <c r="L143" s="67"/>
      <c r="M143" s="67"/>
      <c r="N143" s="67"/>
      <c r="O143" s="47"/>
      <c r="P143" s="46"/>
      <c r="Q143" s="46"/>
      <c r="R143" s="47"/>
      <c r="S143" s="67"/>
      <c r="T143" s="67"/>
      <c r="U143" s="47" t="s">
        <v>279</v>
      </c>
      <c r="V143" s="77"/>
    </row>
    <row r="144" spans="1:22" ht="90" customHeight="1">
      <c r="A144" s="120">
        <v>45</v>
      </c>
      <c r="B144" s="121" t="s">
        <v>276</v>
      </c>
      <c r="C144" s="121" t="s">
        <v>242</v>
      </c>
      <c r="D144" s="122" t="s">
        <v>262</v>
      </c>
      <c r="E144" s="122" t="s">
        <v>263</v>
      </c>
      <c r="F144" s="46">
        <v>8</v>
      </c>
      <c r="G144" s="46"/>
      <c r="H144" s="46"/>
      <c r="I144" s="46"/>
      <c r="J144" s="46" t="s">
        <v>280</v>
      </c>
      <c r="K144" s="47" t="s">
        <v>280</v>
      </c>
      <c r="L144" s="67"/>
      <c r="M144" s="67"/>
      <c r="N144" s="67"/>
      <c r="O144" s="46"/>
      <c r="P144" s="46"/>
      <c r="Q144" s="46" t="s">
        <v>280</v>
      </c>
      <c r="R144" s="47" t="s">
        <v>280</v>
      </c>
      <c r="S144" s="67"/>
      <c r="T144" s="67"/>
      <c r="U144" s="47"/>
      <c r="V144" s="77"/>
    </row>
    <row r="145" spans="1:22" ht="90" customHeight="1">
      <c r="A145" s="120">
        <v>45</v>
      </c>
      <c r="B145" s="121" t="s">
        <v>276</v>
      </c>
      <c r="C145" s="121" t="s">
        <v>281</v>
      </c>
      <c r="D145" s="122" t="s">
        <v>173</v>
      </c>
      <c r="E145" s="122" t="s">
        <v>282</v>
      </c>
      <c r="F145" s="46">
        <v>5</v>
      </c>
      <c r="G145" s="46"/>
      <c r="H145" s="46"/>
      <c r="I145" s="46"/>
      <c r="J145" s="46"/>
      <c r="K145" s="47"/>
      <c r="L145" s="67"/>
      <c r="M145" s="67"/>
      <c r="N145" s="67"/>
      <c r="O145" s="46"/>
      <c r="P145" s="46" t="s">
        <v>208</v>
      </c>
      <c r="Q145" s="46"/>
      <c r="R145" s="47"/>
      <c r="S145" s="67"/>
      <c r="T145" s="67"/>
      <c r="U145" s="47"/>
      <c r="V145" s="77"/>
    </row>
    <row r="146" spans="1:22" ht="90" customHeight="1">
      <c r="A146" s="120">
        <v>45</v>
      </c>
      <c r="B146" s="121" t="s">
        <v>276</v>
      </c>
      <c r="C146" s="202" t="s">
        <v>76</v>
      </c>
      <c r="D146" s="126" t="s">
        <v>77</v>
      </c>
      <c r="E146" s="126" t="s">
        <v>78</v>
      </c>
      <c r="F146" s="46">
        <v>4</v>
      </c>
      <c r="G146" s="46"/>
      <c r="H146" s="97" t="s">
        <v>79</v>
      </c>
      <c r="I146" s="46"/>
      <c r="J146" s="46"/>
      <c r="K146" s="47"/>
      <c r="L146" s="67"/>
      <c r="M146" s="67"/>
      <c r="N146" s="67"/>
      <c r="O146" s="97" t="s">
        <v>79</v>
      </c>
      <c r="P146" s="46"/>
      <c r="Q146" s="46"/>
      <c r="R146" s="46"/>
      <c r="S146" s="67"/>
      <c r="T146" s="67"/>
      <c r="U146" s="47"/>
      <c r="V146" s="77"/>
    </row>
    <row r="147" spans="1:22" ht="90" customHeight="1">
      <c r="A147" s="120">
        <v>45</v>
      </c>
      <c r="B147" s="121" t="s">
        <v>276</v>
      </c>
      <c r="C147" s="202" t="s">
        <v>58</v>
      </c>
      <c r="D147" s="126" t="s">
        <v>59</v>
      </c>
      <c r="E147" s="126" t="s">
        <v>60</v>
      </c>
      <c r="F147" s="46">
        <v>5</v>
      </c>
      <c r="G147" s="46"/>
      <c r="H147" s="46"/>
      <c r="I147" s="46" t="s">
        <v>108</v>
      </c>
      <c r="J147" s="46"/>
      <c r="K147" s="47"/>
      <c r="L147" s="67"/>
      <c r="M147" s="67"/>
      <c r="N147" s="67"/>
      <c r="O147" s="46"/>
      <c r="P147" s="46"/>
      <c r="Q147" s="46"/>
      <c r="R147" s="46"/>
      <c r="S147" s="67"/>
      <c r="T147" s="67"/>
      <c r="U147" s="47"/>
      <c r="V147" s="77"/>
    </row>
    <row r="148" spans="1:22" ht="90" customHeight="1">
      <c r="A148" s="120">
        <v>45</v>
      </c>
      <c r="B148" s="121" t="s">
        <v>276</v>
      </c>
      <c r="C148" s="202" t="s">
        <v>158</v>
      </c>
      <c r="D148" s="126" t="s">
        <v>159</v>
      </c>
      <c r="E148" s="126" t="s">
        <v>34</v>
      </c>
      <c r="F148" s="46" t="s">
        <v>283</v>
      </c>
      <c r="G148" s="47" t="s">
        <v>278</v>
      </c>
      <c r="H148" s="47"/>
      <c r="I148" s="46"/>
      <c r="J148" s="47"/>
      <c r="K148" s="47"/>
      <c r="L148" s="67"/>
      <c r="M148" s="67"/>
      <c r="N148" s="67"/>
      <c r="O148" s="47"/>
      <c r="P148" s="46"/>
      <c r="Q148" s="47"/>
      <c r="R148" s="47"/>
      <c r="S148" s="67"/>
      <c r="T148" s="67"/>
      <c r="U148" s="47" t="s">
        <v>160</v>
      </c>
      <c r="V148" s="77" t="str">
        <f>A148&amp;E148</f>
        <v>45Thi kết thúc môn</v>
      </c>
    </row>
    <row r="149" spans="1:22" ht="90" customHeight="1">
      <c r="A149" s="120">
        <v>46</v>
      </c>
      <c r="B149" s="121" t="s">
        <v>284</v>
      </c>
      <c r="C149" s="202" t="s">
        <v>24</v>
      </c>
      <c r="D149" s="210" t="s">
        <v>25</v>
      </c>
      <c r="E149" s="126"/>
      <c r="F149" s="46"/>
      <c r="G149" s="47"/>
      <c r="H149" s="46"/>
      <c r="I149" s="46">
        <v>208</v>
      </c>
      <c r="J149" s="46">
        <v>208</v>
      </c>
      <c r="K149" s="46"/>
      <c r="L149" s="67"/>
      <c r="M149" s="67"/>
      <c r="N149" s="67"/>
      <c r="O149" s="46"/>
      <c r="P149" s="46">
        <v>208</v>
      </c>
      <c r="Q149" s="46">
        <v>208</v>
      </c>
      <c r="R149" s="46"/>
      <c r="S149" s="67"/>
      <c r="T149" s="67"/>
      <c r="U149" s="47"/>
      <c r="V149" s="77" t="str">
        <f>A149&amp;E149</f>
        <v>46</v>
      </c>
    </row>
    <row r="150" spans="1:22" ht="90" customHeight="1">
      <c r="A150" s="120">
        <v>47</v>
      </c>
      <c r="B150" s="121" t="s">
        <v>285</v>
      </c>
      <c r="C150" s="202" t="s">
        <v>24</v>
      </c>
      <c r="D150" s="210" t="s">
        <v>25</v>
      </c>
      <c r="E150" s="126"/>
      <c r="F150" s="46"/>
      <c r="G150" s="47"/>
      <c r="H150" s="46"/>
      <c r="I150" s="46">
        <v>208</v>
      </c>
      <c r="J150" s="46">
        <v>208</v>
      </c>
      <c r="K150" s="46"/>
      <c r="L150" s="67"/>
      <c r="M150" s="67"/>
      <c r="N150" s="67"/>
      <c r="O150" s="46"/>
      <c r="P150" s="46">
        <v>208</v>
      </c>
      <c r="Q150" s="46">
        <v>208</v>
      </c>
      <c r="R150" s="46"/>
      <c r="S150" s="67"/>
      <c r="T150" s="67"/>
      <c r="U150" s="47"/>
      <c r="V150" s="77" t="str">
        <f>A150&amp;E150</f>
        <v>47</v>
      </c>
    </row>
    <row r="151" spans="1:22" ht="90" customHeight="1">
      <c r="A151" s="120">
        <v>47</v>
      </c>
      <c r="B151" s="121" t="s">
        <v>285</v>
      </c>
      <c r="C151" s="202" t="s">
        <v>286</v>
      </c>
      <c r="D151" s="202" t="s">
        <v>154</v>
      </c>
      <c r="E151" s="202" t="s">
        <v>287</v>
      </c>
      <c r="F151" s="47">
        <v>8</v>
      </c>
      <c r="G151" s="46" t="s">
        <v>288</v>
      </c>
      <c r="H151" s="46"/>
      <c r="I151" s="46"/>
      <c r="J151" s="46"/>
      <c r="K151" s="46" t="s">
        <v>288</v>
      </c>
      <c r="L151" s="67"/>
      <c r="M151" s="67"/>
      <c r="N151" s="67"/>
      <c r="O151" s="46" t="s">
        <v>289</v>
      </c>
      <c r="P151" s="49"/>
      <c r="Q151" s="46"/>
      <c r="R151" s="46" t="s">
        <v>288</v>
      </c>
      <c r="S151" s="67"/>
      <c r="T151" s="67"/>
      <c r="U151" s="47"/>
      <c r="V151" s="77"/>
    </row>
    <row r="152" spans="1:22" ht="90" customHeight="1">
      <c r="A152" s="120">
        <v>48</v>
      </c>
      <c r="B152" s="121" t="s">
        <v>290</v>
      </c>
      <c r="C152" s="202" t="s">
        <v>24</v>
      </c>
      <c r="D152" s="210" t="s">
        <v>25</v>
      </c>
      <c r="E152" s="126"/>
      <c r="F152" s="46"/>
      <c r="G152" s="46">
        <v>205</v>
      </c>
      <c r="H152" s="46">
        <v>205</v>
      </c>
      <c r="I152" s="46"/>
      <c r="J152" s="46"/>
      <c r="K152" s="46"/>
      <c r="L152" s="67"/>
      <c r="M152" s="67"/>
      <c r="N152" s="67"/>
      <c r="O152" s="46">
        <v>205</v>
      </c>
      <c r="P152" s="46"/>
      <c r="Q152" s="46"/>
      <c r="R152" s="46"/>
      <c r="S152" s="67"/>
      <c r="T152" s="67"/>
      <c r="U152" s="47"/>
      <c r="V152" s="77" t="str">
        <f>A152&amp;E152</f>
        <v>48</v>
      </c>
    </row>
    <row r="153" spans="1:22" ht="90" customHeight="1">
      <c r="A153" s="120">
        <v>48</v>
      </c>
      <c r="B153" s="121" t="s">
        <v>290</v>
      </c>
      <c r="C153" s="202" t="s">
        <v>271</v>
      </c>
      <c r="D153" s="202" t="s">
        <v>47</v>
      </c>
      <c r="E153" s="126" t="s">
        <v>291</v>
      </c>
      <c r="F153" s="46">
        <v>8</v>
      </c>
      <c r="G153" s="46"/>
      <c r="H153" s="46"/>
      <c r="I153" s="46"/>
      <c r="J153" s="46" t="s">
        <v>272</v>
      </c>
      <c r="K153" s="46" t="s">
        <v>272</v>
      </c>
      <c r="L153" s="67"/>
      <c r="M153" s="67"/>
      <c r="N153" s="67"/>
      <c r="O153" s="46"/>
      <c r="P153" s="46"/>
      <c r="Q153" s="46" t="s">
        <v>272</v>
      </c>
      <c r="R153" s="46"/>
      <c r="S153" s="67"/>
      <c r="T153" s="67"/>
      <c r="U153" s="190" t="s">
        <v>706</v>
      </c>
      <c r="V153" s="77"/>
    </row>
    <row r="154" spans="1:22" ht="90" customHeight="1">
      <c r="A154" s="120">
        <v>48</v>
      </c>
      <c r="B154" s="121" t="s">
        <v>290</v>
      </c>
      <c r="C154" s="202" t="s">
        <v>292</v>
      </c>
      <c r="D154" s="126" t="s">
        <v>52</v>
      </c>
      <c r="E154" s="126" t="s">
        <v>53</v>
      </c>
      <c r="F154" s="46">
        <v>5</v>
      </c>
      <c r="G154" s="47"/>
      <c r="H154" s="46"/>
      <c r="I154" s="46" t="s">
        <v>194</v>
      </c>
      <c r="J154" s="46"/>
      <c r="K154" s="46"/>
      <c r="L154" s="67"/>
      <c r="M154" s="67"/>
      <c r="N154" s="67"/>
      <c r="O154" s="46"/>
      <c r="P154" s="46" t="s">
        <v>186</v>
      </c>
      <c r="Q154" s="46"/>
      <c r="R154" s="46" t="s">
        <v>194</v>
      </c>
      <c r="S154" s="67"/>
      <c r="T154" s="67"/>
      <c r="U154" s="47" t="s">
        <v>293</v>
      </c>
      <c r="V154" s="77"/>
    </row>
    <row r="155" spans="1:22" ht="90" customHeight="1">
      <c r="A155" s="120">
        <v>49</v>
      </c>
      <c r="B155" s="121" t="s">
        <v>294</v>
      </c>
      <c r="C155" s="202" t="s">
        <v>24</v>
      </c>
      <c r="D155" s="210" t="s">
        <v>25</v>
      </c>
      <c r="E155" s="126"/>
      <c r="F155" s="46"/>
      <c r="G155" s="46">
        <v>205</v>
      </c>
      <c r="H155" s="46">
        <v>205</v>
      </c>
      <c r="I155" s="46"/>
      <c r="J155" s="46"/>
      <c r="K155" s="46"/>
      <c r="L155" s="67"/>
      <c r="M155" s="67"/>
      <c r="N155" s="67"/>
      <c r="O155" s="46">
        <v>205</v>
      </c>
      <c r="P155" s="46"/>
      <c r="Q155" s="46"/>
      <c r="R155" s="46"/>
      <c r="S155" s="67"/>
      <c r="T155" s="67"/>
      <c r="U155" s="47"/>
      <c r="V155" s="77" t="str">
        <f>A155&amp;E155</f>
        <v>49</v>
      </c>
    </row>
    <row r="156" spans="1:22" ht="90" customHeight="1">
      <c r="A156" s="120">
        <v>49</v>
      </c>
      <c r="B156" s="121" t="s">
        <v>294</v>
      </c>
      <c r="C156" s="202" t="s">
        <v>271</v>
      </c>
      <c r="D156" s="202" t="s">
        <v>47</v>
      </c>
      <c r="E156" s="126" t="s">
        <v>291</v>
      </c>
      <c r="F156" s="46">
        <v>8</v>
      </c>
      <c r="G156" s="47"/>
      <c r="H156" s="46"/>
      <c r="I156" s="46"/>
      <c r="J156" s="46" t="s">
        <v>272</v>
      </c>
      <c r="K156" s="46" t="s">
        <v>272</v>
      </c>
      <c r="L156" s="67"/>
      <c r="M156" s="67"/>
      <c r="N156" s="67"/>
      <c r="O156" s="46"/>
      <c r="P156" s="46"/>
      <c r="Q156" s="46" t="s">
        <v>272</v>
      </c>
      <c r="R156" s="46"/>
      <c r="S156" s="67"/>
      <c r="T156" s="67"/>
      <c r="U156" s="190" t="s">
        <v>295</v>
      </c>
      <c r="V156" s="77"/>
    </row>
    <row r="157" spans="1:22" ht="90" customHeight="1">
      <c r="A157" s="120">
        <v>49</v>
      </c>
      <c r="B157" s="121" t="s">
        <v>294</v>
      </c>
      <c r="C157" s="202" t="s">
        <v>292</v>
      </c>
      <c r="D157" s="126" t="s">
        <v>52</v>
      </c>
      <c r="E157" s="126" t="s">
        <v>53</v>
      </c>
      <c r="F157" s="46">
        <v>5</v>
      </c>
      <c r="G157" s="47"/>
      <c r="H157" s="46"/>
      <c r="I157" s="46" t="s">
        <v>194</v>
      </c>
      <c r="J157" s="46"/>
      <c r="K157" s="46"/>
      <c r="L157" s="67"/>
      <c r="M157" s="67"/>
      <c r="N157" s="67"/>
      <c r="O157" s="46"/>
      <c r="P157" s="46" t="s">
        <v>186</v>
      </c>
      <c r="Q157" s="46"/>
      <c r="R157" s="46" t="s">
        <v>194</v>
      </c>
      <c r="S157" s="67"/>
      <c r="T157" s="67"/>
      <c r="U157" s="47" t="s">
        <v>295</v>
      </c>
      <c r="V157" s="77"/>
    </row>
    <row r="158" spans="1:22" ht="90" customHeight="1">
      <c r="A158" s="120">
        <v>50</v>
      </c>
      <c r="B158" s="121" t="s">
        <v>296</v>
      </c>
      <c r="C158" s="202" t="s">
        <v>24</v>
      </c>
      <c r="D158" s="210" t="s">
        <v>25</v>
      </c>
      <c r="E158" s="126"/>
      <c r="F158" s="46"/>
      <c r="G158" s="47"/>
      <c r="H158" s="46">
        <v>102</v>
      </c>
      <c r="I158" s="46">
        <v>102</v>
      </c>
      <c r="J158" s="46"/>
      <c r="K158" s="46"/>
      <c r="L158" s="67"/>
      <c r="M158" s="67"/>
      <c r="N158" s="67"/>
      <c r="O158" s="46">
        <v>102</v>
      </c>
      <c r="P158" s="46">
        <v>102</v>
      </c>
      <c r="Q158" s="46"/>
      <c r="R158" s="49"/>
      <c r="S158" s="67"/>
      <c r="T158" s="67"/>
      <c r="U158" s="47"/>
      <c r="V158" s="77" t="str">
        <f>A158&amp;E158</f>
        <v>50</v>
      </c>
    </row>
    <row r="159" spans="1:22" ht="90" customHeight="1">
      <c r="A159" s="120">
        <v>50</v>
      </c>
      <c r="B159" s="121" t="s">
        <v>296</v>
      </c>
      <c r="C159" s="202" t="s">
        <v>297</v>
      </c>
      <c r="D159" s="126" t="s">
        <v>52</v>
      </c>
      <c r="E159" s="126" t="s">
        <v>34</v>
      </c>
      <c r="F159" s="46">
        <v>2</v>
      </c>
      <c r="G159" s="123" t="s">
        <v>186</v>
      </c>
      <c r="H159" s="49"/>
      <c r="I159" s="49"/>
      <c r="J159" s="46"/>
      <c r="K159" s="47"/>
      <c r="L159" s="67"/>
      <c r="M159" s="67"/>
      <c r="N159" s="67"/>
      <c r="O159" s="49"/>
      <c r="P159" s="49"/>
      <c r="Q159" s="46"/>
      <c r="R159" s="46"/>
      <c r="S159" s="67"/>
      <c r="T159" s="67"/>
      <c r="U159" s="47" t="s">
        <v>53</v>
      </c>
      <c r="V159" s="77"/>
    </row>
    <row r="160" spans="1:22" ht="90" customHeight="1">
      <c r="A160" s="120">
        <v>50</v>
      </c>
      <c r="B160" s="121" t="s">
        <v>296</v>
      </c>
      <c r="C160" s="202" t="s">
        <v>58</v>
      </c>
      <c r="D160" s="126" t="s">
        <v>59</v>
      </c>
      <c r="E160" s="126" t="s">
        <v>60</v>
      </c>
      <c r="F160" s="46">
        <v>5</v>
      </c>
      <c r="G160" s="46"/>
      <c r="H160" s="49"/>
      <c r="I160" s="49"/>
      <c r="J160" s="46" t="s">
        <v>204</v>
      </c>
      <c r="K160" s="47"/>
      <c r="L160" s="67"/>
      <c r="M160" s="67"/>
      <c r="N160" s="67"/>
      <c r="O160" s="49"/>
      <c r="P160" s="49"/>
      <c r="Q160" s="46" t="s">
        <v>108</v>
      </c>
      <c r="R160" s="46"/>
      <c r="S160" s="67"/>
      <c r="T160" s="67"/>
      <c r="U160" s="47"/>
      <c r="V160" s="77"/>
    </row>
    <row r="161" spans="1:22" ht="90" customHeight="1">
      <c r="A161" s="120">
        <v>50</v>
      </c>
      <c r="B161" s="121" t="s">
        <v>296</v>
      </c>
      <c r="C161" s="202" t="s">
        <v>255</v>
      </c>
      <c r="D161" s="126" t="s">
        <v>120</v>
      </c>
      <c r="E161" s="126" t="s">
        <v>279</v>
      </c>
      <c r="F161" s="46">
        <v>5</v>
      </c>
      <c r="G161" s="46"/>
      <c r="H161" s="49"/>
      <c r="I161" s="49"/>
      <c r="J161" s="46"/>
      <c r="K161" s="46" t="s">
        <v>298</v>
      </c>
      <c r="L161" s="67"/>
      <c r="M161" s="67"/>
      <c r="N161" s="67"/>
      <c r="O161" s="46"/>
      <c r="P161" s="49"/>
      <c r="Q161" s="46"/>
      <c r="R161" s="46" t="s">
        <v>298</v>
      </c>
      <c r="S161" s="67"/>
      <c r="T161" s="67"/>
      <c r="U161" s="47"/>
      <c r="V161" s="77" t="str">
        <f t="shared" ref="V161" si="2">A161&amp;E161</f>
        <v>50Mạch điện</v>
      </c>
    </row>
    <row r="162" spans="1:22" ht="90" customHeight="1">
      <c r="A162" s="120">
        <v>51</v>
      </c>
      <c r="B162" s="121" t="s">
        <v>299</v>
      </c>
      <c r="C162" s="202" t="s">
        <v>211</v>
      </c>
      <c r="D162" s="202" t="s">
        <v>85</v>
      </c>
      <c r="E162" s="202" t="s">
        <v>136</v>
      </c>
      <c r="F162" s="46"/>
      <c r="G162" s="46" t="s">
        <v>137</v>
      </c>
      <c r="H162" s="46" t="s">
        <v>137</v>
      </c>
      <c r="I162" s="46" t="s">
        <v>137</v>
      </c>
      <c r="J162" s="46" t="s">
        <v>137</v>
      </c>
      <c r="K162" s="46" t="s">
        <v>137</v>
      </c>
      <c r="L162" s="67"/>
      <c r="M162" s="67"/>
      <c r="N162" s="67"/>
      <c r="O162" s="46" t="s">
        <v>137</v>
      </c>
      <c r="P162" s="46" t="s">
        <v>137</v>
      </c>
      <c r="Q162" s="46" t="s">
        <v>137</v>
      </c>
      <c r="R162" s="46" t="s">
        <v>137</v>
      </c>
      <c r="S162" s="67"/>
      <c r="T162" s="67"/>
      <c r="U162" s="47"/>
      <c r="V162" s="77"/>
    </row>
    <row r="163" spans="1:22" ht="90" customHeight="1">
      <c r="A163" s="120">
        <v>52</v>
      </c>
      <c r="B163" s="121" t="s">
        <v>300</v>
      </c>
      <c r="C163" s="220" t="s">
        <v>211</v>
      </c>
      <c r="D163" s="221" t="s">
        <v>85</v>
      </c>
      <c r="E163" s="221" t="s">
        <v>136</v>
      </c>
      <c r="F163" s="90"/>
      <c r="G163" s="46" t="s">
        <v>301</v>
      </c>
      <c r="H163" s="46" t="s">
        <v>301</v>
      </c>
      <c r="I163" s="46" t="s">
        <v>301</v>
      </c>
      <c r="J163" s="46" t="s">
        <v>301</v>
      </c>
      <c r="K163" s="46" t="s">
        <v>301</v>
      </c>
      <c r="L163" s="67"/>
      <c r="M163" s="67"/>
      <c r="N163" s="67"/>
      <c r="O163" s="46" t="s">
        <v>301</v>
      </c>
      <c r="P163" s="46" t="s">
        <v>301</v>
      </c>
      <c r="Q163" s="46" t="s">
        <v>301</v>
      </c>
      <c r="R163" s="46" t="s">
        <v>301</v>
      </c>
      <c r="S163" s="67"/>
      <c r="T163" s="67"/>
      <c r="U163" s="47"/>
      <c r="V163" s="77"/>
    </row>
    <row r="164" spans="1:22" ht="90" customHeight="1">
      <c r="A164" s="120">
        <v>53</v>
      </c>
      <c r="B164" s="121" t="s">
        <v>302</v>
      </c>
      <c r="C164" s="202" t="s">
        <v>211</v>
      </c>
      <c r="D164" s="126" t="s">
        <v>85</v>
      </c>
      <c r="E164" s="126" t="s">
        <v>136</v>
      </c>
      <c r="F164" s="46"/>
      <c r="G164" s="46" t="s">
        <v>137</v>
      </c>
      <c r="H164" s="46" t="s">
        <v>137</v>
      </c>
      <c r="I164" s="46" t="s">
        <v>137</v>
      </c>
      <c r="J164" s="46" t="s">
        <v>137</v>
      </c>
      <c r="K164" s="46" t="s">
        <v>137</v>
      </c>
      <c r="L164" s="67"/>
      <c r="M164" s="67"/>
      <c r="N164" s="67"/>
      <c r="O164" s="46" t="s">
        <v>137</v>
      </c>
      <c r="P164" s="46" t="s">
        <v>137</v>
      </c>
      <c r="Q164" s="46" t="s">
        <v>137</v>
      </c>
      <c r="R164" s="46" t="s">
        <v>137</v>
      </c>
      <c r="S164" s="67"/>
      <c r="T164" s="67"/>
      <c r="U164" s="47"/>
      <c r="V164" s="77"/>
    </row>
    <row r="165" spans="1:22" ht="90" customHeight="1">
      <c r="A165" s="120">
        <v>54</v>
      </c>
      <c r="B165" s="121" t="s">
        <v>303</v>
      </c>
      <c r="C165" s="202" t="s">
        <v>211</v>
      </c>
      <c r="D165" s="126" t="s">
        <v>85</v>
      </c>
      <c r="E165" s="126" t="s">
        <v>136</v>
      </c>
      <c r="F165" s="46"/>
      <c r="G165" s="46" t="s">
        <v>137</v>
      </c>
      <c r="H165" s="46" t="s">
        <v>137</v>
      </c>
      <c r="I165" s="46" t="s">
        <v>137</v>
      </c>
      <c r="J165" s="46" t="s">
        <v>137</v>
      </c>
      <c r="K165" s="46" t="s">
        <v>137</v>
      </c>
      <c r="L165" s="67"/>
      <c r="M165" s="67"/>
      <c r="N165" s="67"/>
      <c r="O165" s="46" t="s">
        <v>137</v>
      </c>
      <c r="P165" s="46" t="s">
        <v>137</v>
      </c>
      <c r="Q165" s="46" t="s">
        <v>137</v>
      </c>
      <c r="R165" s="46" t="s">
        <v>137</v>
      </c>
      <c r="S165" s="67"/>
      <c r="T165" s="67"/>
      <c r="U165" s="47"/>
      <c r="V165" s="77"/>
    </row>
    <row r="166" spans="1:22" ht="90" customHeight="1">
      <c r="A166" s="120">
        <v>55</v>
      </c>
      <c r="B166" s="121" t="s">
        <v>304</v>
      </c>
      <c r="C166" s="201" t="s">
        <v>238</v>
      </c>
      <c r="D166" s="131" t="s">
        <v>73</v>
      </c>
      <c r="E166" s="131" t="s">
        <v>305</v>
      </c>
      <c r="F166" s="46">
        <v>8</v>
      </c>
      <c r="G166" s="46"/>
      <c r="H166" s="46"/>
      <c r="I166" s="46"/>
      <c r="J166" s="46" t="s">
        <v>306</v>
      </c>
      <c r="K166" s="46" t="s">
        <v>306</v>
      </c>
      <c r="L166" s="67"/>
      <c r="M166" s="67"/>
      <c r="N166" s="67"/>
      <c r="O166" s="46"/>
      <c r="P166" s="46"/>
      <c r="Q166" s="46" t="s">
        <v>306</v>
      </c>
      <c r="R166" s="46" t="s">
        <v>306</v>
      </c>
      <c r="S166" s="67"/>
      <c r="T166" s="67"/>
      <c r="U166" s="191"/>
      <c r="V166" s="77"/>
    </row>
    <row r="167" spans="1:22" ht="90" customHeight="1">
      <c r="A167" s="120">
        <v>55</v>
      </c>
      <c r="B167" s="121" t="s">
        <v>304</v>
      </c>
      <c r="C167" s="201" t="s">
        <v>98</v>
      </c>
      <c r="D167" s="131" t="s">
        <v>59</v>
      </c>
      <c r="E167" s="131" t="s">
        <v>60</v>
      </c>
      <c r="F167" s="98">
        <v>5</v>
      </c>
      <c r="G167" s="47"/>
      <c r="H167" s="47"/>
      <c r="I167" s="47" t="s">
        <v>307</v>
      </c>
      <c r="J167" s="47"/>
      <c r="K167" s="47"/>
      <c r="L167" s="67"/>
      <c r="M167" s="67"/>
      <c r="N167" s="67"/>
      <c r="O167" s="47"/>
      <c r="P167" s="47" t="s">
        <v>307</v>
      </c>
      <c r="Q167" s="46"/>
      <c r="R167" s="47"/>
      <c r="S167" s="67"/>
      <c r="T167" s="67"/>
      <c r="U167" s="47"/>
      <c r="V167" s="77"/>
    </row>
    <row r="168" spans="1:22" ht="90" customHeight="1">
      <c r="A168" s="120">
        <v>55</v>
      </c>
      <c r="B168" s="121" t="s">
        <v>304</v>
      </c>
      <c r="C168" s="202" t="s">
        <v>265</v>
      </c>
      <c r="D168" s="126" t="s">
        <v>308</v>
      </c>
      <c r="E168" s="126" t="s">
        <v>309</v>
      </c>
      <c r="F168" s="46">
        <v>8</v>
      </c>
      <c r="G168" s="46" t="s">
        <v>310</v>
      </c>
      <c r="H168" s="46" t="s">
        <v>310</v>
      </c>
      <c r="I168" s="47"/>
      <c r="J168" s="46"/>
      <c r="K168" s="46"/>
      <c r="L168" s="67"/>
      <c r="M168" s="67"/>
      <c r="N168" s="67"/>
      <c r="O168" s="46" t="s">
        <v>310</v>
      </c>
      <c r="P168" s="47"/>
      <c r="Q168" s="47"/>
      <c r="R168" s="46"/>
      <c r="S168" s="67"/>
      <c r="T168" s="67"/>
      <c r="U168" s="47"/>
      <c r="V168" s="77" t="str">
        <f t="shared" ref="V168:V170" si="3">A168&amp;E168</f>
        <v>55Lắp đặt hệ thống điện</v>
      </c>
    </row>
    <row r="169" spans="1:22" ht="90" customHeight="1">
      <c r="A169" s="120">
        <v>56</v>
      </c>
      <c r="B169" s="121" t="s">
        <v>311</v>
      </c>
      <c r="C169" s="202" t="s">
        <v>211</v>
      </c>
      <c r="D169" s="126" t="s">
        <v>312</v>
      </c>
      <c r="E169" s="126" t="s">
        <v>28</v>
      </c>
      <c r="F169" s="46"/>
      <c r="G169" s="87"/>
      <c r="H169" s="87"/>
      <c r="I169" s="87"/>
      <c r="J169" s="87"/>
      <c r="K169" s="87"/>
      <c r="L169" s="67"/>
      <c r="M169" s="67"/>
      <c r="N169" s="67"/>
      <c r="O169" s="87"/>
      <c r="P169" s="87"/>
      <c r="Q169" s="87"/>
      <c r="R169" s="87"/>
      <c r="S169" s="67"/>
      <c r="T169" s="67"/>
      <c r="U169" s="47" t="s">
        <v>313</v>
      </c>
      <c r="V169" s="77" t="str">
        <f t="shared" si="3"/>
        <v>56Thực tập tốt nghiệp</v>
      </c>
    </row>
    <row r="170" spans="1:22" ht="90" customHeight="1">
      <c r="A170" s="120">
        <v>57</v>
      </c>
      <c r="B170" s="121" t="s">
        <v>314</v>
      </c>
      <c r="C170" s="202" t="s">
        <v>81</v>
      </c>
      <c r="D170" s="126" t="s">
        <v>59</v>
      </c>
      <c r="E170" s="126" t="s">
        <v>60</v>
      </c>
      <c r="F170" s="46">
        <v>5</v>
      </c>
      <c r="G170" s="48"/>
      <c r="H170" s="48"/>
      <c r="I170" s="46"/>
      <c r="J170" s="46" t="s">
        <v>82</v>
      </c>
      <c r="K170" s="46" t="s">
        <v>82</v>
      </c>
      <c r="L170" s="67"/>
      <c r="M170" s="67"/>
      <c r="N170" s="67"/>
      <c r="O170" s="48"/>
      <c r="P170" s="46"/>
      <c r="Q170" s="46" t="s">
        <v>82</v>
      </c>
      <c r="R170" s="46" t="s">
        <v>82</v>
      </c>
      <c r="S170" s="67"/>
      <c r="T170" s="67"/>
      <c r="U170" s="47" t="s">
        <v>315</v>
      </c>
      <c r="V170" s="77" t="str">
        <f t="shared" si="3"/>
        <v>57Tiếng Anh</v>
      </c>
    </row>
    <row r="171" spans="1:22" ht="90" customHeight="1">
      <c r="A171" s="120">
        <v>57</v>
      </c>
      <c r="B171" s="121" t="s">
        <v>314</v>
      </c>
      <c r="C171" s="202" t="s">
        <v>243</v>
      </c>
      <c r="D171" s="126" t="s">
        <v>316</v>
      </c>
      <c r="E171" s="126" t="s">
        <v>226</v>
      </c>
      <c r="F171" s="46">
        <v>8</v>
      </c>
      <c r="G171" s="46" t="s">
        <v>317</v>
      </c>
      <c r="H171" s="46" t="s">
        <v>317</v>
      </c>
      <c r="I171" s="46" t="s">
        <v>317</v>
      </c>
      <c r="J171" s="48"/>
      <c r="K171" s="82"/>
      <c r="L171" s="67"/>
      <c r="M171" s="67"/>
      <c r="N171" s="67"/>
      <c r="O171" s="46" t="s">
        <v>317</v>
      </c>
      <c r="P171" s="46" t="s">
        <v>317</v>
      </c>
      <c r="Q171" s="48"/>
      <c r="R171" s="48"/>
      <c r="S171" s="67"/>
      <c r="T171" s="67"/>
      <c r="U171" s="184"/>
      <c r="V171" s="77"/>
    </row>
    <row r="172" spans="1:22" ht="90" customHeight="1">
      <c r="A172" s="120">
        <v>58</v>
      </c>
      <c r="B172" s="121" t="s">
        <v>318</v>
      </c>
      <c r="C172" s="202" t="s">
        <v>81</v>
      </c>
      <c r="D172" s="126" t="s">
        <v>59</v>
      </c>
      <c r="E172" s="126" t="s">
        <v>60</v>
      </c>
      <c r="F172" s="46">
        <v>5</v>
      </c>
      <c r="G172" s="46"/>
      <c r="H172" s="46"/>
      <c r="I172" s="46"/>
      <c r="J172" s="46" t="s">
        <v>82</v>
      </c>
      <c r="K172" s="46" t="s">
        <v>82</v>
      </c>
      <c r="L172" s="67"/>
      <c r="M172" s="67"/>
      <c r="N172" s="67"/>
      <c r="O172" s="48"/>
      <c r="P172" s="46"/>
      <c r="Q172" s="46" t="s">
        <v>82</v>
      </c>
      <c r="R172" s="46" t="s">
        <v>82</v>
      </c>
      <c r="S172" s="67"/>
      <c r="T172" s="67"/>
      <c r="U172" s="47" t="s">
        <v>319</v>
      </c>
      <c r="V172" s="77"/>
    </row>
    <row r="173" spans="1:22" ht="90" customHeight="1">
      <c r="A173" s="120">
        <v>58</v>
      </c>
      <c r="B173" s="121" t="s">
        <v>318</v>
      </c>
      <c r="C173" s="202" t="s">
        <v>320</v>
      </c>
      <c r="D173" s="126" t="s">
        <v>316</v>
      </c>
      <c r="E173" s="126" t="s">
        <v>226</v>
      </c>
      <c r="F173" s="46">
        <v>8</v>
      </c>
      <c r="G173" s="46" t="s">
        <v>245</v>
      </c>
      <c r="H173" s="46" t="s">
        <v>245</v>
      </c>
      <c r="I173" s="46" t="s">
        <v>245</v>
      </c>
      <c r="J173" s="46"/>
      <c r="K173" s="47"/>
      <c r="L173" s="67"/>
      <c r="M173" s="67"/>
      <c r="N173" s="67"/>
      <c r="O173" s="46" t="s">
        <v>245</v>
      </c>
      <c r="P173" s="46" t="s">
        <v>245</v>
      </c>
      <c r="Q173" s="46"/>
      <c r="R173" s="48"/>
      <c r="S173" s="67"/>
      <c r="T173" s="67"/>
      <c r="U173" s="47"/>
      <c r="V173" s="77"/>
    </row>
    <row r="174" spans="1:22" ht="90" customHeight="1">
      <c r="A174" s="120">
        <v>59</v>
      </c>
      <c r="B174" s="121" t="s">
        <v>321</v>
      </c>
      <c r="C174" s="202" t="s">
        <v>251</v>
      </c>
      <c r="D174" s="202" t="s">
        <v>47</v>
      </c>
      <c r="E174" s="126" t="s">
        <v>34</v>
      </c>
      <c r="F174" s="46">
        <v>4</v>
      </c>
      <c r="G174" s="46"/>
      <c r="H174" s="46"/>
      <c r="I174" s="46"/>
      <c r="J174" s="46"/>
      <c r="K174" s="47" t="s">
        <v>322</v>
      </c>
      <c r="L174" s="67"/>
      <c r="M174" s="67"/>
      <c r="N174" s="67"/>
      <c r="O174" s="46"/>
      <c r="P174" s="46"/>
      <c r="Q174" s="46"/>
      <c r="R174" s="46"/>
      <c r="S174" s="67"/>
      <c r="T174" s="67"/>
      <c r="U174" s="47" t="s">
        <v>323</v>
      </c>
      <c r="V174" s="77"/>
    </row>
    <row r="175" spans="1:22" ht="90" customHeight="1">
      <c r="A175" s="120">
        <v>59</v>
      </c>
      <c r="B175" s="121" t="s">
        <v>321</v>
      </c>
      <c r="C175" s="202" t="s">
        <v>223</v>
      </c>
      <c r="D175" s="202" t="s">
        <v>47</v>
      </c>
      <c r="E175" s="126" t="s">
        <v>34</v>
      </c>
      <c r="F175" s="46">
        <v>4</v>
      </c>
      <c r="G175" s="46"/>
      <c r="H175" s="46"/>
      <c r="I175" s="46"/>
      <c r="J175" s="46"/>
      <c r="K175" s="47" t="s">
        <v>322</v>
      </c>
      <c r="L175" s="67"/>
      <c r="M175" s="67"/>
      <c r="N175" s="67"/>
      <c r="O175" s="46"/>
      <c r="P175" s="46"/>
      <c r="Q175" s="46"/>
      <c r="R175" s="46"/>
      <c r="S175" s="67"/>
      <c r="T175" s="67"/>
      <c r="U175" s="47" t="s">
        <v>323</v>
      </c>
      <c r="V175" s="77"/>
    </row>
    <row r="176" spans="1:22" ht="90" customHeight="1">
      <c r="A176" s="120">
        <v>59</v>
      </c>
      <c r="B176" s="121" t="s">
        <v>321</v>
      </c>
      <c r="C176" s="215" t="s">
        <v>324</v>
      </c>
      <c r="D176" s="215" t="s">
        <v>163</v>
      </c>
      <c r="E176" s="215" t="s">
        <v>325</v>
      </c>
      <c r="F176" s="55">
        <v>8</v>
      </c>
      <c r="G176" s="90"/>
      <c r="H176" s="90"/>
      <c r="I176" s="90" t="s">
        <v>326</v>
      </c>
      <c r="J176" s="90" t="s">
        <v>326</v>
      </c>
      <c r="K176" s="100"/>
      <c r="L176" s="67"/>
      <c r="M176" s="67"/>
      <c r="N176" s="67"/>
      <c r="O176" s="90" t="s">
        <v>326</v>
      </c>
      <c r="P176" s="90" t="s">
        <v>326</v>
      </c>
      <c r="Q176" s="90"/>
      <c r="R176" s="90"/>
      <c r="S176" s="67"/>
      <c r="T176" s="67"/>
      <c r="U176" s="184"/>
      <c r="V176" s="77"/>
    </row>
    <row r="177" spans="1:22" ht="90" customHeight="1">
      <c r="A177" s="120">
        <v>59</v>
      </c>
      <c r="B177" s="121" t="s">
        <v>321</v>
      </c>
      <c r="C177" s="202" t="s">
        <v>235</v>
      </c>
      <c r="D177" s="202" t="s">
        <v>59</v>
      </c>
      <c r="E177" s="202" t="s">
        <v>60</v>
      </c>
      <c r="F177" s="46">
        <v>5</v>
      </c>
      <c r="G177" s="46" t="s">
        <v>236</v>
      </c>
      <c r="H177" s="46" t="s">
        <v>236</v>
      </c>
      <c r="I177" s="46"/>
      <c r="J177" s="46"/>
      <c r="K177" s="46"/>
      <c r="L177" s="67"/>
      <c r="M177" s="67"/>
      <c r="N177" s="67"/>
      <c r="O177" s="46"/>
      <c r="P177" s="46"/>
      <c r="Q177" s="46" t="s">
        <v>236</v>
      </c>
      <c r="R177" s="70" t="s">
        <v>236</v>
      </c>
      <c r="S177" s="67"/>
      <c r="T177" s="67"/>
      <c r="U177" s="47"/>
      <c r="V177" s="77"/>
    </row>
    <row r="178" spans="1:22" ht="90" customHeight="1">
      <c r="A178" s="120">
        <v>60</v>
      </c>
      <c r="B178" s="121" t="s">
        <v>327</v>
      </c>
      <c r="C178" s="202" t="s">
        <v>219</v>
      </c>
      <c r="D178" s="126" t="s">
        <v>89</v>
      </c>
      <c r="E178" s="126" t="s">
        <v>168</v>
      </c>
      <c r="F178" s="46">
        <v>8</v>
      </c>
      <c r="G178" s="46" t="s">
        <v>328</v>
      </c>
      <c r="H178" s="46"/>
      <c r="I178" s="46"/>
      <c r="J178" s="46"/>
      <c r="K178" s="47"/>
      <c r="L178" s="67"/>
      <c r="M178" s="67"/>
      <c r="N178" s="67"/>
      <c r="O178" s="46"/>
      <c r="P178" s="46"/>
      <c r="Q178" s="46" t="s">
        <v>328</v>
      </c>
      <c r="R178" s="46"/>
      <c r="S178" s="67"/>
      <c r="T178" s="67"/>
      <c r="U178" s="47"/>
      <c r="V178" s="77"/>
    </row>
    <row r="179" spans="1:22" ht="90" customHeight="1">
      <c r="A179" s="120">
        <v>60</v>
      </c>
      <c r="B179" s="121" t="s">
        <v>327</v>
      </c>
      <c r="C179" s="202" t="s">
        <v>265</v>
      </c>
      <c r="D179" s="126" t="s">
        <v>329</v>
      </c>
      <c r="E179" s="126" t="s">
        <v>330</v>
      </c>
      <c r="F179" s="46">
        <v>8</v>
      </c>
      <c r="G179" s="47"/>
      <c r="H179" s="44"/>
      <c r="I179" s="46"/>
      <c r="J179" s="46" t="s">
        <v>328</v>
      </c>
      <c r="K179" s="46"/>
      <c r="L179" s="67"/>
      <c r="M179" s="67"/>
      <c r="N179" s="67"/>
      <c r="O179" s="48"/>
      <c r="P179" s="46"/>
      <c r="Q179" s="46"/>
      <c r="R179" s="46" t="s">
        <v>328</v>
      </c>
      <c r="S179" s="67"/>
      <c r="T179" s="67"/>
      <c r="U179" s="47"/>
      <c r="V179" s="77"/>
    </row>
    <row r="180" spans="1:22" ht="90" customHeight="1">
      <c r="A180" s="120">
        <v>60</v>
      </c>
      <c r="B180" s="121" t="s">
        <v>327</v>
      </c>
      <c r="C180" s="202" t="s">
        <v>161</v>
      </c>
      <c r="D180" s="126" t="s">
        <v>329</v>
      </c>
      <c r="E180" s="126" t="s">
        <v>330</v>
      </c>
      <c r="F180" s="46">
        <v>8</v>
      </c>
      <c r="G180" s="46"/>
      <c r="H180" s="46"/>
      <c r="I180" s="48"/>
      <c r="J180" s="46"/>
      <c r="K180" s="46" t="s">
        <v>331</v>
      </c>
      <c r="L180" s="67"/>
      <c r="M180" s="67"/>
      <c r="N180" s="67"/>
      <c r="O180" s="46" t="s">
        <v>331</v>
      </c>
      <c r="P180" s="46"/>
      <c r="Q180" s="46"/>
      <c r="R180" s="46"/>
      <c r="S180" s="67"/>
      <c r="T180" s="67"/>
      <c r="U180" s="47"/>
      <c r="V180" s="77"/>
    </row>
    <row r="181" spans="1:22" ht="90" customHeight="1">
      <c r="A181" s="120">
        <v>60</v>
      </c>
      <c r="B181" s="121" t="s">
        <v>327</v>
      </c>
      <c r="C181" s="202" t="s">
        <v>158</v>
      </c>
      <c r="D181" s="126" t="s">
        <v>159</v>
      </c>
      <c r="E181" s="126" t="s">
        <v>160</v>
      </c>
      <c r="F181" s="46">
        <v>5</v>
      </c>
      <c r="G181" s="47"/>
      <c r="H181" s="47" t="s">
        <v>332</v>
      </c>
      <c r="I181" s="47" t="s">
        <v>208</v>
      </c>
      <c r="J181" s="44"/>
      <c r="K181" s="47"/>
      <c r="L181" s="67"/>
      <c r="M181" s="67"/>
      <c r="N181" s="67"/>
      <c r="O181" s="47"/>
      <c r="P181" s="47" t="s">
        <v>258</v>
      </c>
      <c r="Q181" s="47"/>
      <c r="R181" s="47"/>
      <c r="S181" s="67"/>
      <c r="T181" s="67"/>
      <c r="U181" s="47"/>
      <c r="V181" s="77"/>
    </row>
    <row r="182" spans="1:22" ht="90" customHeight="1">
      <c r="A182" s="120">
        <v>61</v>
      </c>
      <c r="B182" s="121" t="s">
        <v>333</v>
      </c>
      <c r="C182" s="202" t="s">
        <v>334</v>
      </c>
      <c r="D182" s="126" t="s">
        <v>159</v>
      </c>
      <c r="E182" s="126" t="s">
        <v>160</v>
      </c>
      <c r="F182" s="46">
        <v>5</v>
      </c>
      <c r="G182" s="99" t="s">
        <v>335</v>
      </c>
      <c r="H182" s="99" t="s">
        <v>335</v>
      </c>
      <c r="I182" s="47"/>
      <c r="J182" s="47"/>
      <c r="K182" s="47"/>
      <c r="L182" s="67"/>
      <c r="M182" s="67"/>
      <c r="N182" s="67"/>
      <c r="O182" s="47"/>
      <c r="P182" s="47"/>
      <c r="Q182" s="47"/>
      <c r="R182" s="99" t="s">
        <v>207</v>
      </c>
      <c r="S182" s="67"/>
      <c r="T182" s="67"/>
      <c r="U182" s="47"/>
      <c r="V182" s="77"/>
    </row>
    <row r="183" spans="1:22" ht="90" customHeight="1">
      <c r="A183" s="120">
        <v>61</v>
      </c>
      <c r="B183" s="121" t="s">
        <v>333</v>
      </c>
      <c r="C183" s="202" t="s">
        <v>281</v>
      </c>
      <c r="D183" s="126" t="s">
        <v>56</v>
      </c>
      <c r="E183" s="126" t="s">
        <v>336</v>
      </c>
      <c r="F183" s="46">
        <v>8</v>
      </c>
      <c r="G183" s="46"/>
      <c r="H183" s="46"/>
      <c r="I183" s="47"/>
      <c r="J183" s="47"/>
      <c r="K183" s="47" t="s">
        <v>258</v>
      </c>
      <c r="L183" s="67"/>
      <c r="M183" s="67"/>
      <c r="N183" s="67"/>
      <c r="O183" s="47" t="s">
        <v>332</v>
      </c>
      <c r="P183" s="47"/>
      <c r="Q183" s="47"/>
      <c r="R183" s="46"/>
      <c r="S183" s="67"/>
      <c r="T183" s="67"/>
      <c r="U183" s="47"/>
      <c r="V183" s="77"/>
    </row>
    <row r="184" spans="1:22" ht="90" customHeight="1">
      <c r="A184" s="120">
        <v>61</v>
      </c>
      <c r="B184" s="121" t="s">
        <v>333</v>
      </c>
      <c r="C184" s="202" t="s">
        <v>251</v>
      </c>
      <c r="D184" s="126" t="s">
        <v>43</v>
      </c>
      <c r="E184" s="126" t="s">
        <v>337</v>
      </c>
      <c r="F184" s="46">
        <v>8</v>
      </c>
      <c r="G184" s="46"/>
      <c r="H184" s="46"/>
      <c r="I184" s="46" t="s">
        <v>338</v>
      </c>
      <c r="J184" s="46" t="s">
        <v>338</v>
      </c>
      <c r="K184" s="46"/>
      <c r="L184" s="67"/>
      <c r="M184" s="67"/>
      <c r="N184" s="67"/>
      <c r="O184" s="46"/>
      <c r="P184" s="46" t="s">
        <v>338</v>
      </c>
      <c r="Q184" s="46" t="s">
        <v>338</v>
      </c>
      <c r="R184" s="101"/>
      <c r="S184" s="67"/>
      <c r="T184" s="67"/>
      <c r="U184" s="102"/>
      <c r="V184" s="103"/>
    </row>
    <row r="185" spans="1:22" ht="90" customHeight="1">
      <c r="A185" s="120">
        <v>62</v>
      </c>
      <c r="B185" s="121" t="s">
        <v>339</v>
      </c>
      <c r="C185" s="202" t="s">
        <v>340</v>
      </c>
      <c r="D185" s="126" t="s">
        <v>120</v>
      </c>
      <c r="E185" s="126" t="s">
        <v>57</v>
      </c>
      <c r="F185" s="46">
        <v>5</v>
      </c>
      <c r="G185" s="46" t="s">
        <v>61</v>
      </c>
      <c r="H185" s="46"/>
      <c r="I185" s="46"/>
      <c r="J185" s="46"/>
      <c r="K185" s="47"/>
      <c r="L185" s="67"/>
      <c r="M185" s="67"/>
      <c r="N185" s="67"/>
      <c r="O185" s="46" t="s">
        <v>204</v>
      </c>
      <c r="P185" s="46"/>
      <c r="Q185" s="46"/>
      <c r="R185" s="46"/>
      <c r="S185" s="67"/>
      <c r="T185" s="67"/>
      <c r="U185" s="47"/>
      <c r="V185" s="103"/>
    </row>
    <row r="186" spans="1:22" ht="90" customHeight="1">
      <c r="A186" s="120">
        <v>62</v>
      </c>
      <c r="B186" s="121" t="s">
        <v>339</v>
      </c>
      <c r="C186" s="202" t="s">
        <v>286</v>
      </c>
      <c r="D186" s="202" t="s">
        <v>341</v>
      </c>
      <c r="E186" s="202" t="s">
        <v>264</v>
      </c>
      <c r="F186" s="47">
        <v>8</v>
      </c>
      <c r="G186" s="46"/>
      <c r="H186" s="46" t="s">
        <v>342</v>
      </c>
      <c r="I186" s="46" t="s">
        <v>342</v>
      </c>
      <c r="J186" s="46"/>
      <c r="K186" s="46"/>
      <c r="L186" s="67"/>
      <c r="M186" s="67"/>
      <c r="N186" s="67"/>
      <c r="O186" s="46"/>
      <c r="P186" s="46"/>
      <c r="Q186" s="46"/>
      <c r="R186" s="46"/>
      <c r="S186" s="67"/>
      <c r="T186" s="67"/>
      <c r="U186" s="47"/>
      <c r="V186" s="77"/>
    </row>
    <row r="187" spans="1:22" ht="90" customHeight="1">
      <c r="A187" s="120">
        <v>62</v>
      </c>
      <c r="B187" s="121" t="s">
        <v>339</v>
      </c>
      <c r="C187" s="202" t="s">
        <v>286</v>
      </c>
      <c r="D187" s="202" t="s">
        <v>341</v>
      </c>
      <c r="E187" s="202" t="s">
        <v>34</v>
      </c>
      <c r="F187" s="47">
        <v>4</v>
      </c>
      <c r="G187" s="46"/>
      <c r="H187" s="46"/>
      <c r="I187" s="46"/>
      <c r="J187" s="46"/>
      <c r="K187" s="46"/>
      <c r="L187" s="67"/>
      <c r="M187" s="67"/>
      <c r="N187" s="67"/>
      <c r="O187" s="46"/>
      <c r="P187" s="46"/>
      <c r="Q187" s="46" t="s">
        <v>342</v>
      </c>
      <c r="R187" s="46"/>
      <c r="S187" s="67"/>
      <c r="T187" s="67"/>
      <c r="U187" s="47"/>
      <c r="V187" s="77"/>
    </row>
    <row r="188" spans="1:22" ht="90" customHeight="1">
      <c r="A188" s="120">
        <v>62</v>
      </c>
      <c r="B188" s="121" t="s">
        <v>339</v>
      </c>
      <c r="C188" s="202" t="s">
        <v>233</v>
      </c>
      <c r="D188" s="202" t="s">
        <v>341</v>
      </c>
      <c r="E188" s="202" t="s">
        <v>34</v>
      </c>
      <c r="F188" s="47">
        <v>4</v>
      </c>
      <c r="G188" s="46"/>
      <c r="H188" s="46"/>
      <c r="I188" s="46"/>
      <c r="J188" s="46"/>
      <c r="K188" s="46"/>
      <c r="L188" s="67"/>
      <c r="M188" s="67"/>
      <c r="N188" s="67"/>
      <c r="O188" s="46"/>
      <c r="P188" s="46"/>
      <c r="Q188" s="46" t="s">
        <v>342</v>
      </c>
      <c r="R188" s="46"/>
      <c r="S188" s="67"/>
      <c r="T188" s="67"/>
      <c r="U188" s="47"/>
      <c r="V188" s="77"/>
    </row>
    <row r="189" spans="1:22" ht="90" customHeight="1">
      <c r="A189" s="120">
        <v>62</v>
      </c>
      <c r="B189" s="121" t="s">
        <v>339</v>
      </c>
      <c r="C189" s="202" t="s">
        <v>32</v>
      </c>
      <c r="D189" s="126" t="s">
        <v>159</v>
      </c>
      <c r="E189" s="126" t="s">
        <v>160</v>
      </c>
      <c r="F189" s="46">
        <v>5</v>
      </c>
      <c r="G189" s="82"/>
      <c r="H189" s="47"/>
      <c r="I189" s="47"/>
      <c r="J189" s="47" t="s">
        <v>209</v>
      </c>
      <c r="K189" s="47" t="s">
        <v>343</v>
      </c>
      <c r="L189" s="67"/>
      <c r="M189" s="67"/>
      <c r="N189" s="67"/>
      <c r="O189" s="47"/>
      <c r="P189" s="47" t="s">
        <v>209</v>
      </c>
      <c r="Q189" s="47"/>
      <c r="R189" s="47" t="s">
        <v>343</v>
      </c>
      <c r="S189" s="67"/>
      <c r="T189" s="67"/>
      <c r="U189" s="47" t="s">
        <v>344</v>
      </c>
      <c r="V189" s="77" t="str">
        <f>A189&amp;E189</f>
        <v>62Giáo dục chính trị</v>
      </c>
    </row>
    <row r="190" spans="1:22" ht="90" customHeight="1">
      <c r="A190" s="120">
        <v>63</v>
      </c>
      <c r="B190" s="121" t="s">
        <v>345</v>
      </c>
      <c r="C190" s="202" t="s">
        <v>340</v>
      </c>
      <c r="D190" s="126" t="s">
        <v>120</v>
      </c>
      <c r="E190" s="126" t="s">
        <v>57</v>
      </c>
      <c r="F190" s="46">
        <v>5</v>
      </c>
      <c r="G190" s="46"/>
      <c r="H190" s="46"/>
      <c r="I190" s="46" t="s">
        <v>250</v>
      </c>
      <c r="J190" s="46"/>
      <c r="K190" s="46"/>
      <c r="L190" s="67"/>
      <c r="M190" s="67"/>
      <c r="N190" s="67"/>
      <c r="O190" s="46"/>
      <c r="P190" s="46"/>
      <c r="Q190" s="46"/>
      <c r="R190" s="46"/>
      <c r="S190" s="67"/>
      <c r="T190" s="67"/>
      <c r="U190" s="47"/>
      <c r="V190" s="77"/>
    </row>
    <row r="191" spans="1:22" ht="90" customHeight="1">
      <c r="A191" s="120">
        <v>63</v>
      </c>
      <c r="B191" s="121" t="s">
        <v>345</v>
      </c>
      <c r="C191" s="202" t="s">
        <v>340</v>
      </c>
      <c r="D191" s="126" t="s">
        <v>120</v>
      </c>
      <c r="E191" s="126" t="s">
        <v>34</v>
      </c>
      <c r="F191" s="46">
        <v>2</v>
      </c>
      <c r="G191" s="47"/>
      <c r="H191" s="46"/>
      <c r="I191" s="46"/>
      <c r="J191" s="46"/>
      <c r="K191" s="46"/>
      <c r="L191" s="67"/>
      <c r="M191" s="67"/>
      <c r="N191" s="67"/>
      <c r="O191" s="46"/>
      <c r="P191" s="46"/>
      <c r="Q191" s="46" t="s">
        <v>307</v>
      </c>
      <c r="R191" s="46"/>
      <c r="S191" s="67"/>
      <c r="T191" s="67"/>
      <c r="U191" s="47" t="s">
        <v>57</v>
      </c>
      <c r="V191" s="77"/>
    </row>
    <row r="192" spans="1:22" ht="90" customHeight="1">
      <c r="A192" s="120">
        <v>63</v>
      </c>
      <c r="B192" s="121" t="s">
        <v>345</v>
      </c>
      <c r="C192" s="202" t="s">
        <v>346</v>
      </c>
      <c r="D192" s="126" t="s">
        <v>120</v>
      </c>
      <c r="E192" s="126" t="s">
        <v>34</v>
      </c>
      <c r="F192" s="46">
        <v>2</v>
      </c>
      <c r="G192" s="47"/>
      <c r="H192" s="46"/>
      <c r="I192" s="46"/>
      <c r="J192" s="46"/>
      <c r="K192" s="46"/>
      <c r="L192" s="67"/>
      <c r="M192" s="67"/>
      <c r="N192" s="67"/>
      <c r="O192" s="46"/>
      <c r="P192" s="46"/>
      <c r="Q192" s="46" t="s">
        <v>307</v>
      </c>
      <c r="R192" s="46"/>
      <c r="S192" s="67"/>
      <c r="T192" s="67"/>
      <c r="U192" s="47" t="s">
        <v>57</v>
      </c>
      <c r="V192" s="77"/>
    </row>
    <row r="193" spans="1:22" ht="90" customHeight="1">
      <c r="A193" s="120">
        <v>63</v>
      </c>
      <c r="B193" s="121" t="s">
        <v>345</v>
      </c>
      <c r="C193" s="202" t="s">
        <v>347</v>
      </c>
      <c r="D193" s="126" t="s">
        <v>341</v>
      </c>
      <c r="E193" s="126" t="s">
        <v>264</v>
      </c>
      <c r="F193" s="46">
        <v>8</v>
      </c>
      <c r="G193" s="47" t="s">
        <v>227</v>
      </c>
      <c r="H193" s="47" t="s">
        <v>227</v>
      </c>
      <c r="I193" s="47"/>
      <c r="J193" s="47"/>
      <c r="K193" s="47"/>
      <c r="L193" s="67"/>
      <c r="M193" s="67"/>
      <c r="N193" s="67"/>
      <c r="O193" s="47" t="s">
        <v>227</v>
      </c>
      <c r="P193" s="47"/>
      <c r="Q193" s="47"/>
      <c r="R193" s="47"/>
      <c r="S193" s="67"/>
      <c r="T193" s="67"/>
      <c r="U193" s="102"/>
      <c r="V193" s="77"/>
    </row>
    <row r="194" spans="1:22" ht="90" customHeight="1">
      <c r="A194" s="120">
        <v>63</v>
      </c>
      <c r="B194" s="121" t="s">
        <v>345</v>
      </c>
      <c r="C194" s="202" t="s">
        <v>340</v>
      </c>
      <c r="D194" s="126" t="s">
        <v>170</v>
      </c>
      <c r="E194" s="126" t="s">
        <v>257</v>
      </c>
      <c r="F194" s="46">
        <v>5</v>
      </c>
      <c r="G194" s="47"/>
      <c r="H194" s="47"/>
      <c r="I194" s="47"/>
      <c r="J194" s="47"/>
      <c r="K194" s="47"/>
      <c r="L194" s="67"/>
      <c r="M194" s="67"/>
      <c r="N194" s="67"/>
      <c r="O194" s="47"/>
      <c r="P194" s="47"/>
      <c r="Q194" s="47" t="s">
        <v>203</v>
      </c>
      <c r="R194" s="47"/>
      <c r="S194" s="67"/>
      <c r="T194" s="67"/>
      <c r="U194" s="102"/>
      <c r="V194" s="77"/>
    </row>
    <row r="195" spans="1:22" ht="90" customHeight="1">
      <c r="A195" s="120">
        <v>63</v>
      </c>
      <c r="B195" s="121" t="s">
        <v>345</v>
      </c>
      <c r="C195" s="202" t="s">
        <v>32</v>
      </c>
      <c r="D195" s="126" t="s">
        <v>159</v>
      </c>
      <c r="E195" s="126" t="s">
        <v>160</v>
      </c>
      <c r="F195" s="46">
        <v>5</v>
      </c>
      <c r="G195" s="47"/>
      <c r="H195" s="47"/>
      <c r="I195" s="47"/>
      <c r="J195" s="47" t="s">
        <v>209</v>
      </c>
      <c r="K195" s="47" t="s">
        <v>343</v>
      </c>
      <c r="L195" s="67"/>
      <c r="M195" s="67"/>
      <c r="N195" s="67"/>
      <c r="O195" s="47"/>
      <c r="P195" s="47" t="s">
        <v>209</v>
      </c>
      <c r="Q195" s="47"/>
      <c r="R195" s="47" t="s">
        <v>343</v>
      </c>
      <c r="S195" s="67"/>
      <c r="T195" s="67"/>
      <c r="U195" s="47" t="s">
        <v>348</v>
      </c>
      <c r="V195" s="77" t="str">
        <f>A195&amp;E195</f>
        <v>63Giáo dục chính trị</v>
      </c>
    </row>
    <row r="196" spans="1:22" ht="90" customHeight="1">
      <c r="A196" s="120">
        <v>64</v>
      </c>
      <c r="B196" s="121" t="s">
        <v>349</v>
      </c>
      <c r="C196" s="202" t="s">
        <v>340</v>
      </c>
      <c r="D196" s="126" t="s">
        <v>120</v>
      </c>
      <c r="E196" s="126" t="s">
        <v>34</v>
      </c>
      <c r="F196" s="46">
        <v>2</v>
      </c>
      <c r="G196" s="47"/>
      <c r="H196" s="47" t="s">
        <v>250</v>
      </c>
      <c r="I196" s="47"/>
      <c r="J196" s="46"/>
      <c r="K196" s="47"/>
      <c r="L196" s="67"/>
      <c r="M196" s="67"/>
      <c r="N196" s="67"/>
      <c r="O196" s="47"/>
      <c r="P196" s="47"/>
      <c r="Q196" s="46"/>
      <c r="R196" s="47"/>
      <c r="S196" s="67"/>
      <c r="T196" s="67"/>
      <c r="U196" s="47" t="s">
        <v>57</v>
      </c>
      <c r="V196" s="77"/>
    </row>
    <row r="197" spans="1:22" ht="90" customHeight="1">
      <c r="A197" s="120">
        <v>64</v>
      </c>
      <c r="B197" s="121" t="s">
        <v>349</v>
      </c>
      <c r="C197" s="202" t="s">
        <v>247</v>
      </c>
      <c r="D197" s="126" t="s">
        <v>120</v>
      </c>
      <c r="E197" s="126" t="s">
        <v>34</v>
      </c>
      <c r="F197" s="46">
        <v>5</v>
      </c>
      <c r="G197" s="47"/>
      <c r="H197" s="47" t="s">
        <v>250</v>
      </c>
      <c r="I197" s="47"/>
      <c r="J197" s="46"/>
      <c r="K197" s="47"/>
      <c r="L197" s="67"/>
      <c r="M197" s="67"/>
      <c r="N197" s="67"/>
      <c r="O197" s="47"/>
      <c r="P197" s="47"/>
      <c r="Q197" s="46"/>
      <c r="R197" s="47"/>
      <c r="S197" s="67"/>
      <c r="T197" s="67"/>
      <c r="U197" s="47" t="s">
        <v>57</v>
      </c>
      <c r="V197" s="77"/>
    </row>
    <row r="198" spans="1:22" ht="90" customHeight="1">
      <c r="A198" s="120">
        <v>64</v>
      </c>
      <c r="B198" s="121" t="s">
        <v>349</v>
      </c>
      <c r="C198" s="202" t="s">
        <v>350</v>
      </c>
      <c r="D198" s="126" t="s">
        <v>56</v>
      </c>
      <c r="E198" s="126" t="s">
        <v>336</v>
      </c>
      <c r="F198" s="46">
        <v>5</v>
      </c>
      <c r="G198" s="47" t="s">
        <v>274</v>
      </c>
      <c r="H198" s="47"/>
      <c r="I198" s="47"/>
      <c r="J198" s="47"/>
      <c r="K198" s="47" t="s">
        <v>274</v>
      </c>
      <c r="L198" s="67"/>
      <c r="M198" s="67"/>
      <c r="N198" s="67"/>
      <c r="O198" s="47" t="s">
        <v>335</v>
      </c>
      <c r="P198" s="47"/>
      <c r="Q198" s="47"/>
      <c r="R198" s="47" t="s">
        <v>335</v>
      </c>
      <c r="S198" s="67"/>
      <c r="T198" s="67"/>
      <c r="U198" s="47"/>
      <c r="V198" s="77"/>
    </row>
    <row r="199" spans="1:22" ht="90" customHeight="1">
      <c r="A199" s="120">
        <v>64</v>
      </c>
      <c r="B199" s="121" t="s">
        <v>349</v>
      </c>
      <c r="C199" s="202" t="s">
        <v>334</v>
      </c>
      <c r="D199" s="126" t="s">
        <v>159</v>
      </c>
      <c r="E199" s="126" t="s">
        <v>160</v>
      </c>
      <c r="F199" s="46">
        <v>5</v>
      </c>
      <c r="G199" s="47"/>
      <c r="H199" s="47"/>
      <c r="I199" s="47" t="s">
        <v>209</v>
      </c>
      <c r="J199" s="47" t="s">
        <v>207</v>
      </c>
      <c r="K199" s="47"/>
      <c r="L199" s="67"/>
      <c r="M199" s="67"/>
      <c r="N199" s="67"/>
      <c r="O199" s="47"/>
      <c r="P199" s="47" t="s">
        <v>332</v>
      </c>
      <c r="Q199" s="47" t="s">
        <v>209</v>
      </c>
      <c r="R199" s="47"/>
      <c r="S199" s="67"/>
      <c r="T199" s="67"/>
      <c r="U199" s="47"/>
      <c r="V199" s="77"/>
    </row>
    <row r="200" spans="1:22" ht="90" customHeight="1">
      <c r="A200" s="120">
        <v>65</v>
      </c>
      <c r="B200" s="121" t="s">
        <v>351</v>
      </c>
      <c r="C200" s="202" t="s">
        <v>24</v>
      </c>
      <c r="D200" s="210" t="s">
        <v>25</v>
      </c>
      <c r="E200" s="126" t="s">
        <v>352</v>
      </c>
      <c r="F200" s="46"/>
      <c r="G200" s="47"/>
      <c r="H200" s="46"/>
      <c r="I200" s="46">
        <v>301</v>
      </c>
      <c r="J200" s="46">
        <v>301</v>
      </c>
      <c r="K200" s="46"/>
      <c r="L200" s="67"/>
      <c r="M200" s="67"/>
      <c r="N200" s="67"/>
      <c r="O200" s="46"/>
      <c r="P200" s="46">
        <v>301</v>
      </c>
      <c r="Q200" s="46">
        <v>301</v>
      </c>
      <c r="R200" s="46"/>
      <c r="S200" s="67"/>
      <c r="T200" s="67"/>
      <c r="U200" s="104"/>
      <c r="V200" s="77" t="str">
        <f>A200&amp;E200</f>
        <v>65</v>
      </c>
    </row>
    <row r="201" spans="1:22" ht="90" customHeight="1">
      <c r="A201" s="120">
        <v>65</v>
      </c>
      <c r="B201" s="121" t="s">
        <v>351</v>
      </c>
      <c r="C201" s="202" t="s">
        <v>242</v>
      </c>
      <c r="D201" s="126" t="s">
        <v>148</v>
      </c>
      <c r="E201" s="222" t="s">
        <v>353</v>
      </c>
      <c r="F201" s="46">
        <v>8</v>
      </c>
      <c r="G201" s="46" t="s">
        <v>354</v>
      </c>
      <c r="H201" s="46" t="s">
        <v>354</v>
      </c>
      <c r="I201" s="46"/>
      <c r="J201" s="46"/>
      <c r="K201" s="46"/>
      <c r="L201" s="67"/>
      <c r="M201" s="67"/>
      <c r="N201" s="67"/>
      <c r="O201" s="46" t="s">
        <v>354</v>
      </c>
      <c r="P201" s="46"/>
      <c r="Q201" s="46"/>
      <c r="R201" s="46"/>
      <c r="S201" s="67"/>
      <c r="T201" s="67"/>
      <c r="U201" s="104"/>
      <c r="V201" s="77"/>
    </row>
    <row r="202" spans="1:22" ht="90" customHeight="1">
      <c r="A202" s="120">
        <v>66</v>
      </c>
      <c r="B202" s="121" t="s">
        <v>355</v>
      </c>
      <c r="C202" s="202" t="s">
        <v>24</v>
      </c>
      <c r="D202" s="210" t="s">
        <v>25</v>
      </c>
      <c r="E202" s="126" t="s">
        <v>352</v>
      </c>
      <c r="F202" s="46"/>
      <c r="G202" s="47"/>
      <c r="H202" s="46"/>
      <c r="I202" s="46">
        <v>305</v>
      </c>
      <c r="J202" s="46">
        <v>305</v>
      </c>
      <c r="K202" s="46"/>
      <c r="L202" s="67"/>
      <c r="M202" s="67"/>
      <c r="N202" s="67"/>
      <c r="O202" s="46"/>
      <c r="P202" s="46">
        <v>305</v>
      </c>
      <c r="Q202" s="46">
        <v>305</v>
      </c>
      <c r="R202" s="46"/>
      <c r="S202" s="67"/>
      <c r="T202" s="67"/>
      <c r="U202" s="104"/>
      <c r="V202" s="77" t="str">
        <f>A202&amp;E202</f>
        <v>66</v>
      </c>
    </row>
    <row r="203" spans="1:22" ht="90" customHeight="1">
      <c r="A203" s="120">
        <v>66</v>
      </c>
      <c r="B203" s="121" t="s">
        <v>355</v>
      </c>
      <c r="C203" s="202" t="s">
        <v>346</v>
      </c>
      <c r="D203" s="126" t="s">
        <v>47</v>
      </c>
      <c r="E203" s="126" t="s">
        <v>356</v>
      </c>
      <c r="F203" s="46">
        <v>8</v>
      </c>
      <c r="G203" s="46" t="s">
        <v>357</v>
      </c>
      <c r="H203" s="46" t="s">
        <v>357</v>
      </c>
      <c r="I203" s="46"/>
      <c r="J203" s="46"/>
      <c r="K203" s="46" t="s">
        <v>357</v>
      </c>
      <c r="L203" s="67"/>
      <c r="M203" s="67"/>
      <c r="N203" s="67"/>
      <c r="O203" s="46" t="s">
        <v>357</v>
      </c>
      <c r="P203" s="46"/>
      <c r="Q203" s="46"/>
      <c r="R203" s="46"/>
      <c r="S203" s="67"/>
      <c r="T203" s="67"/>
      <c r="U203" s="102"/>
      <c r="V203" s="77"/>
    </row>
    <row r="204" spans="1:22" ht="90" customHeight="1">
      <c r="A204" s="120">
        <v>66</v>
      </c>
      <c r="B204" s="121" t="s">
        <v>355</v>
      </c>
      <c r="C204" s="202" t="s">
        <v>346</v>
      </c>
      <c r="D204" s="126" t="s">
        <v>47</v>
      </c>
      <c r="E204" s="126" t="s">
        <v>34</v>
      </c>
      <c r="F204" s="46">
        <v>4</v>
      </c>
      <c r="G204" s="46"/>
      <c r="H204" s="46"/>
      <c r="I204" s="46"/>
      <c r="J204" s="46"/>
      <c r="K204" s="46"/>
      <c r="L204" s="67"/>
      <c r="M204" s="67"/>
      <c r="N204" s="67"/>
      <c r="O204" s="46"/>
      <c r="P204" s="46"/>
      <c r="Q204" s="46"/>
      <c r="R204" s="46" t="s">
        <v>358</v>
      </c>
      <c r="S204" s="67"/>
      <c r="T204" s="67"/>
      <c r="U204" s="180" t="s">
        <v>356</v>
      </c>
      <c r="V204" s="77"/>
    </row>
    <row r="205" spans="1:22" ht="90" customHeight="1">
      <c r="A205" s="120">
        <v>66</v>
      </c>
      <c r="B205" s="121" t="s">
        <v>355</v>
      </c>
      <c r="C205" s="202" t="s">
        <v>324</v>
      </c>
      <c r="D205" s="126" t="s">
        <v>47</v>
      </c>
      <c r="E205" s="126" t="s">
        <v>34</v>
      </c>
      <c r="F205" s="46">
        <v>4</v>
      </c>
      <c r="G205" s="46"/>
      <c r="H205" s="46"/>
      <c r="I205" s="46"/>
      <c r="J205" s="46"/>
      <c r="K205" s="46"/>
      <c r="L205" s="67"/>
      <c r="M205" s="67"/>
      <c r="N205" s="67"/>
      <c r="O205" s="46"/>
      <c r="P205" s="46"/>
      <c r="Q205" s="46"/>
      <c r="R205" s="46" t="s">
        <v>358</v>
      </c>
      <c r="S205" s="67"/>
      <c r="T205" s="67"/>
      <c r="U205" s="180" t="s">
        <v>356</v>
      </c>
      <c r="V205" s="77"/>
    </row>
    <row r="206" spans="1:22" ht="90" customHeight="1">
      <c r="A206" s="120">
        <v>67</v>
      </c>
      <c r="B206" s="121" t="s">
        <v>359</v>
      </c>
      <c r="C206" s="202" t="s">
        <v>24</v>
      </c>
      <c r="D206" s="210" t="s">
        <v>25</v>
      </c>
      <c r="E206" s="126"/>
      <c r="F206" s="46"/>
      <c r="G206" s="46">
        <v>301</v>
      </c>
      <c r="H206" s="46">
        <v>301</v>
      </c>
      <c r="I206" s="46"/>
      <c r="J206" s="46"/>
      <c r="K206" s="46"/>
      <c r="L206" s="67"/>
      <c r="M206" s="67"/>
      <c r="N206" s="67"/>
      <c r="O206" s="46">
        <v>301</v>
      </c>
      <c r="P206" s="46"/>
      <c r="Q206" s="46"/>
      <c r="R206" s="46"/>
      <c r="S206" s="67"/>
      <c r="T206" s="67"/>
      <c r="U206" s="192"/>
      <c r="V206" s="77" t="str">
        <f>A206&amp;E206</f>
        <v>67</v>
      </c>
    </row>
    <row r="207" spans="1:22" ht="90" customHeight="1">
      <c r="A207" s="120">
        <v>67</v>
      </c>
      <c r="B207" s="121" t="s">
        <v>359</v>
      </c>
      <c r="C207" s="202" t="s">
        <v>347</v>
      </c>
      <c r="D207" s="126" t="s">
        <v>38</v>
      </c>
      <c r="E207" s="126" t="s">
        <v>226</v>
      </c>
      <c r="F207" s="46">
        <v>8</v>
      </c>
      <c r="G207" s="82"/>
      <c r="H207" s="46"/>
      <c r="I207" s="47" t="s">
        <v>310</v>
      </c>
      <c r="J207" s="47" t="s">
        <v>310</v>
      </c>
      <c r="K207" s="47" t="s">
        <v>310</v>
      </c>
      <c r="L207" s="67"/>
      <c r="M207" s="67"/>
      <c r="N207" s="67"/>
      <c r="O207" s="46"/>
      <c r="P207" s="47" t="s">
        <v>310</v>
      </c>
      <c r="Q207" s="47" t="s">
        <v>310</v>
      </c>
      <c r="R207" s="47" t="s">
        <v>310</v>
      </c>
      <c r="S207" s="67"/>
      <c r="T207" s="67"/>
      <c r="U207" s="192"/>
      <c r="V207" s="77"/>
    </row>
    <row r="208" spans="1:22" ht="90" customHeight="1">
      <c r="A208" s="120">
        <v>68</v>
      </c>
      <c r="B208" s="121" t="s">
        <v>360</v>
      </c>
      <c r="C208" s="202" t="s">
        <v>24</v>
      </c>
      <c r="D208" s="210" t="s">
        <v>25</v>
      </c>
      <c r="E208" s="126"/>
      <c r="F208" s="46"/>
      <c r="G208" s="46">
        <v>301</v>
      </c>
      <c r="H208" s="46">
        <v>301</v>
      </c>
      <c r="I208" s="46"/>
      <c r="J208" s="46"/>
      <c r="K208" s="46"/>
      <c r="L208" s="67"/>
      <c r="M208" s="67"/>
      <c r="N208" s="67"/>
      <c r="O208" s="46">
        <v>301</v>
      </c>
      <c r="P208" s="46"/>
      <c r="Q208" s="46"/>
      <c r="R208" s="46"/>
      <c r="S208" s="67"/>
      <c r="T208" s="67"/>
      <c r="U208" s="47"/>
      <c r="V208" s="77" t="str">
        <f>A208&amp;E208</f>
        <v>68</v>
      </c>
    </row>
    <row r="209" spans="1:22" ht="90" customHeight="1">
      <c r="A209" s="120">
        <v>68</v>
      </c>
      <c r="B209" s="121" t="s">
        <v>360</v>
      </c>
      <c r="C209" s="202" t="s">
        <v>271</v>
      </c>
      <c r="D209" s="126" t="s">
        <v>127</v>
      </c>
      <c r="E209" s="126" t="s">
        <v>361</v>
      </c>
      <c r="F209" s="46">
        <v>8</v>
      </c>
      <c r="G209" s="46"/>
      <c r="H209" s="46"/>
      <c r="I209" s="47" t="s">
        <v>362</v>
      </c>
      <c r="J209" s="47"/>
      <c r="K209" s="47"/>
      <c r="L209" s="67"/>
      <c r="M209" s="67"/>
      <c r="N209" s="67"/>
      <c r="O209" s="46"/>
      <c r="P209" s="47"/>
      <c r="Q209" s="47"/>
      <c r="R209" s="47" t="s">
        <v>362</v>
      </c>
      <c r="S209" s="67"/>
      <c r="T209" s="67"/>
      <c r="U209" s="193"/>
      <c r="V209" s="77"/>
    </row>
    <row r="210" spans="1:22" ht="90" customHeight="1">
      <c r="A210" s="120">
        <v>68</v>
      </c>
      <c r="B210" s="121" t="s">
        <v>360</v>
      </c>
      <c r="C210" s="202" t="s">
        <v>363</v>
      </c>
      <c r="D210" s="126" t="s">
        <v>163</v>
      </c>
      <c r="E210" s="126" t="s">
        <v>239</v>
      </c>
      <c r="F210" s="46">
        <v>8</v>
      </c>
      <c r="G210" s="47"/>
      <c r="H210" s="46"/>
      <c r="I210" s="47"/>
      <c r="J210" s="47" t="s">
        <v>241</v>
      </c>
      <c r="K210" s="47" t="s">
        <v>241</v>
      </c>
      <c r="L210" s="67"/>
      <c r="M210" s="67"/>
      <c r="N210" s="67"/>
      <c r="O210" s="46"/>
      <c r="P210" s="47" t="s">
        <v>240</v>
      </c>
      <c r="Q210" s="47" t="s">
        <v>240</v>
      </c>
      <c r="R210" s="47"/>
      <c r="S210" s="67"/>
      <c r="T210" s="67"/>
      <c r="U210" s="102"/>
      <c r="V210" s="77"/>
    </row>
    <row r="211" spans="1:22" ht="90" customHeight="1">
      <c r="A211" s="120">
        <v>69</v>
      </c>
      <c r="B211" s="121" t="s">
        <v>364</v>
      </c>
      <c r="C211" s="202" t="s">
        <v>24</v>
      </c>
      <c r="D211" s="210" t="s">
        <v>25</v>
      </c>
      <c r="E211" s="126"/>
      <c r="F211" s="46"/>
      <c r="G211" s="47"/>
      <c r="H211" s="46">
        <v>103</v>
      </c>
      <c r="I211" s="46">
        <v>103</v>
      </c>
      <c r="J211" s="46"/>
      <c r="K211" s="46"/>
      <c r="L211" s="67"/>
      <c r="M211" s="67"/>
      <c r="N211" s="67"/>
      <c r="O211" s="46">
        <v>103</v>
      </c>
      <c r="P211" s="46">
        <v>103</v>
      </c>
      <c r="Q211" s="46"/>
      <c r="R211" s="49"/>
      <c r="S211" s="67"/>
      <c r="T211" s="67"/>
      <c r="U211" s="47"/>
      <c r="V211" s="77" t="str">
        <f>A211&amp;E211</f>
        <v>69</v>
      </c>
    </row>
    <row r="212" spans="1:22" ht="90" customHeight="1">
      <c r="A212" s="120">
        <v>69</v>
      </c>
      <c r="B212" s="121" t="s">
        <v>364</v>
      </c>
      <c r="C212" s="202" t="s">
        <v>365</v>
      </c>
      <c r="D212" s="126" t="s">
        <v>173</v>
      </c>
      <c r="E212" s="126" t="s">
        <v>366</v>
      </c>
      <c r="F212" s="46">
        <v>5</v>
      </c>
      <c r="G212" s="47"/>
      <c r="H212" s="46"/>
      <c r="I212" s="46"/>
      <c r="J212" s="46" t="s">
        <v>278</v>
      </c>
      <c r="K212" s="46" t="s">
        <v>278</v>
      </c>
      <c r="L212" s="67"/>
      <c r="M212" s="67"/>
      <c r="N212" s="67"/>
      <c r="O212" s="46"/>
      <c r="P212" s="46"/>
      <c r="Q212" s="46" t="s">
        <v>278</v>
      </c>
      <c r="R212" s="46" t="s">
        <v>278</v>
      </c>
      <c r="S212" s="67"/>
      <c r="T212" s="67"/>
      <c r="U212" s="102"/>
      <c r="V212" s="77"/>
    </row>
    <row r="213" spans="1:22" ht="90" customHeight="1">
      <c r="A213" s="120">
        <v>69</v>
      </c>
      <c r="B213" s="121" t="s">
        <v>364</v>
      </c>
      <c r="C213" s="220" t="s">
        <v>98</v>
      </c>
      <c r="D213" s="221" t="s">
        <v>59</v>
      </c>
      <c r="E213" s="221" t="s">
        <v>367</v>
      </c>
      <c r="F213" s="46">
        <v>5</v>
      </c>
      <c r="G213" s="90" t="s">
        <v>368</v>
      </c>
      <c r="H213" s="46"/>
      <c r="I213" s="46"/>
      <c r="J213" s="46"/>
      <c r="K213" s="106"/>
      <c r="L213" s="67"/>
      <c r="M213" s="67"/>
      <c r="N213" s="67"/>
      <c r="O213" s="46"/>
      <c r="P213" s="46"/>
      <c r="Q213" s="46"/>
      <c r="R213" s="90"/>
      <c r="S213" s="67"/>
      <c r="T213" s="67"/>
      <c r="U213" s="47"/>
      <c r="V213" s="77"/>
    </row>
    <row r="214" spans="1:22" ht="90" customHeight="1">
      <c r="A214" s="120">
        <v>70</v>
      </c>
      <c r="B214" s="121" t="s">
        <v>369</v>
      </c>
      <c r="C214" s="202" t="s">
        <v>119</v>
      </c>
      <c r="D214" s="126" t="s">
        <v>216</v>
      </c>
      <c r="E214" s="126" t="s">
        <v>370</v>
      </c>
      <c r="F214" s="46">
        <v>6</v>
      </c>
      <c r="G214" s="47"/>
      <c r="H214" s="47"/>
      <c r="I214" s="46" t="s">
        <v>371</v>
      </c>
      <c r="J214" s="46"/>
      <c r="K214" s="46"/>
      <c r="L214" s="46" t="s">
        <v>372</v>
      </c>
      <c r="M214" s="67"/>
      <c r="N214" s="67"/>
      <c r="O214" s="47"/>
      <c r="P214" s="46" t="s">
        <v>371</v>
      </c>
      <c r="Q214" s="46"/>
      <c r="R214" s="46"/>
      <c r="S214" s="46" t="s">
        <v>372</v>
      </c>
      <c r="T214" s="67"/>
      <c r="U214" s="184"/>
      <c r="V214" s="77"/>
    </row>
    <row r="215" spans="1:22" ht="90" customHeight="1">
      <c r="A215" s="120">
        <v>71</v>
      </c>
      <c r="B215" s="121" t="s">
        <v>373</v>
      </c>
      <c r="C215" s="202" t="s">
        <v>24</v>
      </c>
      <c r="D215" s="210" t="s">
        <v>25</v>
      </c>
      <c r="E215" s="126"/>
      <c r="F215" s="46"/>
      <c r="G215" s="46">
        <v>206</v>
      </c>
      <c r="H215" s="46">
        <v>206</v>
      </c>
      <c r="I215" s="46"/>
      <c r="J215" s="46"/>
      <c r="K215" s="46"/>
      <c r="L215" s="67"/>
      <c r="M215" s="67"/>
      <c r="N215" s="67"/>
      <c r="O215" s="46">
        <v>206</v>
      </c>
      <c r="P215" s="46"/>
      <c r="Q215" s="46"/>
      <c r="R215" s="48"/>
      <c r="S215" s="67"/>
      <c r="T215" s="67"/>
      <c r="U215" s="47"/>
      <c r="V215" s="77" t="str">
        <f>A215&amp;E215</f>
        <v>71</v>
      </c>
    </row>
    <row r="216" spans="1:22" ht="90" customHeight="1">
      <c r="A216" s="120">
        <v>71</v>
      </c>
      <c r="B216" s="121" t="s">
        <v>373</v>
      </c>
      <c r="C216" s="202" t="s">
        <v>192</v>
      </c>
      <c r="D216" s="126" t="s">
        <v>52</v>
      </c>
      <c r="E216" s="126" t="s">
        <v>53</v>
      </c>
      <c r="F216" s="46">
        <v>5</v>
      </c>
      <c r="G216" s="47"/>
      <c r="H216" s="47"/>
      <c r="I216" s="46" t="s">
        <v>374</v>
      </c>
      <c r="J216" s="47"/>
      <c r="K216" s="47"/>
      <c r="L216" s="67"/>
      <c r="M216" s="67"/>
      <c r="N216" s="67"/>
      <c r="O216" s="48"/>
      <c r="P216" s="46" t="s">
        <v>194</v>
      </c>
      <c r="Q216" s="46"/>
      <c r="R216" s="46"/>
      <c r="S216" s="67"/>
      <c r="T216" s="67"/>
      <c r="U216" s="47"/>
      <c r="V216" s="77"/>
    </row>
    <row r="217" spans="1:22" ht="90" customHeight="1">
      <c r="A217" s="120">
        <v>71</v>
      </c>
      <c r="B217" s="121" t="s">
        <v>373</v>
      </c>
      <c r="C217" s="202" t="s">
        <v>119</v>
      </c>
      <c r="D217" s="126" t="s">
        <v>47</v>
      </c>
      <c r="E217" s="126" t="s">
        <v>375</v>
      </c>
      <c r="F217" s="46">
        <v>8</v>
      </c>
      <c r="G217" s="82"/>
      <c r="H217" s="46"/>
      <c r="I217" s="46"/>
      <c r="J217" s="46" t="s">
        <v>121</v>
      </c>
      <c r="K217" s="46"/>
      <c r="L217" s="67"/>
      <c r="M217" s="67"/>
      <c r="N217" s="67"/>
      <c r="O217" s="46"/>
      <c r="P217" s="47"/>
      <c r="Q217" s="46"/>
      <c r="R217" s="46"/>
      <c r="S217" s="67"/>
      <c r="T217" s="67"/>
      <c r="U217" s="194"/>
      <c r="V217" s="77" t="str">
        <f>A217&amp;E217</f>
        <v>71 Hàn MIG/MAG nâng cao</v>
      </c>
    </row>
    <row r="218" spans="1:22" ht="90" customHeight="1">
      <c r="A218" s="120">
        <v>71</v>
      </c>
      <c r="B218" s="121" t="s">
        <v>373</v>
      </c>
      <c r="C218" s="202" t="s">
        <v>119</v>
      </c>
      <c r="D218" s="126" t="s">
        <v>47</v>
      </c>
      <c r="E218" s="126" t="s">
        <v>34</v>
      </c>
      <c r="F218" s="46">
        <v>4</v>
      </c>
      <c r="G218" s="82"/>
      <c r="H218" s="46"/>
      <c r="I218" s="46"/>
      <c r="J218" s="46"/>
      <c r="K218" s="46"/>
      <c r="L218" s="67"/>
      <c r="M218" s="67"/>
      <c r="N218" s="67"/>
      <c r="O218" s="46"/>
      <c r="P218" s="47"/>
      <c r="Q218" s="46" t="s">
        <v>121</v>
      </c>
      <c r="R218" s="46"/>
      <c r="S218" s="67"/>
      <c r="T218" s="67"/>
      <c r="U218" s="194"/>
      <c r="V218" s="77"/>
    </row>
    <row r="219" spans="1:22" ht="90" customHeight="1">
      <c r="A219" s="120">
        <v>71</v>
      </c>
      <c r="B219" s="121" t="s">
        <v>373</v>
      </c>
      <c r="C219" s="202" t="s">
        <v>376</v>
      </c>
      <c r="D219" s="126" t="s">
        <v>163</v>
      </c>
      <c r="E219" s="126" t="s">
        <v>377</v>
      </c>
      <c r="F219" s="46">
        <v>8</v>
      </c>
      <c r="G219" s="82"/>
      <c r="H219" s="46"/>
      <c r="I219" s="46"/>
      <c r="J219" s="46"/>
      <c r="K219" s="46" t="s">
        <v>121</v>
      </c>
      <c r="L219" s="67"/>
      <c r="M219" s="67"/>
      <c r="N219" s="67"/>
      <c r="O219" s="46"/>
      <c r="P219" s="47"/>
      <c r="Q219" s="46"/>
      <c r="R219" s="46" t="s">
        <v>121</v>
      </c>
      <c r="S219" s="67"/>
      <c r="T219" s="67"/>
      <c r="U219" s="194"/>
      <c r="V219" s="77"/>
    </row>
    <row r="220" spans="1:22" ht="90" customHeight="1">
      <c r="A220" s="120">
        <v>72</v>
      </c>
      <c r="B220" s="121" t="s">
        <v>378</v>
      </c>
      <c r="C220" s="202" t="s">
        <v>24</v>
      </c>
      <c r="D220" s="210" t="s">
        <v>25</v>
      </c>
      <c r="E220" s="126"/>
      <c r="F220" s="46"/>
      <c r="G220" s="47"/>
      <c r="H220" s="46" t="s">
        <v>379</v>
      </c>
      <c r="I220" s="46" t="s">
        <v>379</v>
      </c>
      <c r="J220" s="46"/>
      <c r="K220" s="46"/>
      <c r="L220" s="67"/>
      <c r="M220" s="67"/>
      <c r="N220" s="67"/>
      <c r="O220" s="46" t="s">
        <v>379</v>
      </c>
      <c r="P220" s="46" t="s">
        <v>379</v>
      </c>
      <c r="Q220" s="49"/>
      <c r="R220" s="49"/>
      <c r="S220" s="78"/>
      <c r="T220" s="67"/>
      <c r="U220" s="47"/>
      <c r="V220" s="77" t="str">
        <f>A220&amp;E220</f>
        <v>72</v>
      </c>
    </row>
    <row r="221" spans="1:22" ht="90" customHeight="1">
      <c r="A221" s="120">
        <v>72</v>
      </c>
      <c r="B221" s="121" t="s">
        <v>378</v>
      </c>
      <c r="C221" s="212" t="s">
        <v>80</v>
      </c>
      <c r="D221" s="213" t="s">
        <v>77</v>
      </c>
      <c r="E221" s="213" t="s">
        <v>78</v>
      </c>
      <c r="F221" s="51">
        <v>4</v>
      </c>
      <c r="G221" s="51" t="s">
        <v>103</v>
      </c>
      <c r="H221" s="49"/>
      <c r="I221" s="49"/>
      <c r="J221" s="51"/>
      <c r="K221" s="47"/>
      <c r="L221" s="67"/>
      <c r="M221" s="67"/>
      <c r="N221" s="67"/>
      <c r="O221" s="49"/>
      <c r="P221" s="48"/>
      <c r="Q221" s="51" t="s">
        <v>103</v>
      </c>
      <c r="R221" s="49"/>
      <c r="S221" s="78"/>
      <c r="T221" s="67"/>
      <c r="U221" s="47" t="s">
        <v>380</v>
      </c>
      <c r="V221" s="77"/>
    </row>
    <row r="222" spans="1:22" ht="90" customHeight="1">
      <c r="A222" s="120">
        <v>72</v>
      </c>
      <c r="B222" s="121" t="s">
        <v>378</v>
      </c>
      <c r="C222" s="202" t="s">
        <v>72</v>
      </c>
      <c r="D222" s="202" t="s">
        <v>381</v>
      </c>
      <c r="E222" s="126" t="s">
        <v>34</v>
      </c>
      <c r="F222" s="46">
        <v>2</v>
      </c>
      <c r="G222" s="49"/>
      <c r="H222" s="46"/>
      <c r="I222" s="48"/>
      <c r="J222" s="49" t="s">
        <v>35</v>
      </c>
      <c r="K222" s="49"/>
      <c r="L222" s="67"/>
      <c r="M222" s="67"/>
      <c r="N222" s="67"/>
      <c r="O222" s="49"/>
      <c r="P222" s="48"/>
      <c r="Q222" s="49"/>
      <c r="R222" s="49"/>
      <c r="S222" s="78"/>
      <c r="T222" s="67"/>
      <c r="U222" s="47" t="s">
        <v>206</v>
      </c>
      <c r="V222" s="77"/>
    </row>
    <row r="223" spans="1:22" ht="90" customHeight="1">
      <c r="A223" s="120">
        <v>72</v>
      </c>
      <c r="B223" s="121" t="s">
        <v>378</v>
      </c>
      <c r="C223" s="202" t="s">
        <v>382</v>
      </c>
      <c r="D223" s="126" t="s">
        <v>383</v>
      </c>
      <c r="E223" s="126" t="s">
        <v>384</v>
      </c>
      <c r="F223" s="46">
        <v>8</v>
      </c>
      <c r="G223" s="47"/>
      <c r="H223" s="46"/>
      <c r="I223" s="48"/>
      <c r="J223" s="46"/>
      <c r="K223" s="46" t="s">
        <v>385</v>
      </c>
      <c r="L223" s="67"/>
      <c r="M223" s="67"/>
      <c r="N223" s="67"/>
      <c r="O223" s="48"/>
      <c r="P223" s="48"/>
      <c r="Q223" s="46"/>
      <c r="R223" s="46" t="s">
        <v>385</v>
      </c>
      <c r="S223" s="78"/>
      <c r="T223" s="67"/>
      <c r="U223" s="47"/>
      <c r="V223" s="77"/>
    </row>
    <row r="224" spans="1:22" ht="90" customHeight="1">
      <c r="A224" s="120">
        <v>73</v>
      </c>
      <c r="B224" s="121" t="s">
        <v>386</v>
      </c>
      <c r="C224" s="202" t="s">
        <v>24</v>
      </c>
      <c r="D224" s="210" t="s">
        <v>25</v>
      </c>
      <c r="E224" s="126"/>
      <c r="F224" s="46"/>
      <c r="G224" s="47"/>
      <c r="H224" s="46"/>
      <c r="I224" s="46">
        <v>305</v>
      </c>
      <c r="J224" s="46">
        <v>305</v>
      </c>
      <c r="K224" s="46"/>
      <c r="L224" s="67"/>
      <c r="M224" s="67"/>
      <c r="N224" s="67"/>
      <c r="O224" s="46"/>
      <c r="P224" s="46">
        <v>305</v>
      </c>
      <c r="Q224" s="46">
        <v>305</v>
      </c>
      <c r="R224" s="46"/>
      <c r="S224" s="67"/>
      <c r="T224" s="67"/>
      <c r="U224" s="47"/>
      <c r="V224" s="77" t="str">
        <f t="shared" ref="V224:V229" si="4">A224&amp;E224</f>
        <v>73</v>
      </c>
    </row>
    <row r="225" spans="1:22" ht="90" customHeight="1">
      <c r="A225" s="120">
        <v>73</v>
      </c>
      <c r="B225" s="121" t="s">
        <v>386</v>
      </c>
      <c r="C225" s="202" t="s">
        <v>387</v>
      </c>
      <c r="D225" s="202"/>
      <c r="E225" s="126" t="s">
        <v>388</v>
      </c>
      <c r="F225" s="46"/>
      <c r="G225" s="47" t="s">
        <v>389</v>
      </c>
      <c r="H225" s="47" t="s">
        <v>389</v>
      </c>
      <c r="I225" s="47"/>
      <c r="J225" s="47"/>
      <c r="K225" s="47" t="s">
        <v>389</v>
      </c>
      <c r="L225" s="67"/>
      <c r="M225" s="67"/>
      <c r="N225" s="67"/>
      <c r="O225" s="47" t="s">
        <v>389</v>
      </c>
      <c r="P225" s="46"/>
      <c r="Q225" s="46"/>
      <c r="R225" s="47" t="s">
        <v>389</v>
      </c>
      <c r="S225" s="67"/>
      <c r="T225" s="67"/>
      <c r="U225" s="47"/>
      <c r="V225" s="77" t="str">
        <f t="shared" si="4"/>
        <v>73Dự phòng học lại, thi lại, học bổ sung</v>
      </c>
    </row>
    <row r="226" spans="1:22" ht="90" customHeight="1">
      <c r="A226" s="120">
        <v>74</v>
      </c>
      <c r="B226" s="121" t="s">
        <v>390</v>
      </c>
      <c r="C226" s="202" t="s">
        <v>391</v>
      </c>
      <c r="D226" s="126" t="s">
        <v>392</v>
      </c>
      <c r="E226" s="126" t="s">
        <v>393</v>
      </c>
      <c r="F226" s="46">
        <v>8</v>
      </c>
      <c r="G226" s="82"/>
      <c r="H226" s="46"/>
      <c r="I226" s="107" t="s">
        <v>394</v>
      </c>
      <c r="J226" s="107" t="s">
        <v>394</v>
      </c>
      <c r="K226" s="47"/>
      <c r="L226" s="67"/>
      <c r="M226" s="67"/>
      <c r="N226" s="67"/>
      <c r="O226" s="48"/>
      <c r="P226" s="107" t="s">
        <v>394</v>
      </c>
      <c r="Q226" s="46"/>
      <c r="R226" s="46"/>
      <c r="S226" s="67"/>
      <c r="T226" s="67"/>
      <c r="U226" s="47"/>
      <c r="V226" s="77"/>
    </row>
    <row r="227" spans="1:22" ht="90" customHeight="1">
      <c r="A227" s="120">
        <v>74</v>
      </c>
      <c r="B227" s="121" t="s">
        <v>390</v>
      </c>
      <c r="C227" s="202" t="s">
        <v>391</v>
      </c>
      <c r="D227" s="126" t="s">
        <v>392</v>
      </c>
      <c r="E227" s="126" t="s">
        <v>34</v>
      </c>
      <c r="F227" s="46">
        <v>4</v>
      </c>
      <c r="G227" s="82"/>
      <c r="H227" s="46"/>
      <c r="I227" s="47"/>
      <c r="J227" s="47"/>
      <c r="K227" s="47"/>
      <c r="L227" s="67"/>
      <c r="M227" s="67"/>
      <c r="N227" s="67"/>
      <c r="O227" s="48"/>
      <c r="P227" s="47"/>
      <c r="Q227" s="107" t="s">
        <v>394</v>
      </c>
      <c r="R227" s="46"/>
      <c r="S227" s="67"/>
      <c r="T227" s="67"/>
      <c r="U227" s="47"/>
      <c r="V227" s="77"/>
    </row>
    <row r="228" spans="1:22" ht="90" customHeight="1">
      <c r="A228" s="120">
        <v>74</v>
      </c>
      <c r="B228" s="121" t="s">
        <v>390</v>
      </c>
      <c r="C228" s="202" t="s">
        <v>297</v>
      </c>
      <c r="D228" s="126" t="s">
        <v>52</v>
      </c>
      <c r="E228" s="126" t="s">
        <v>53</v>
      </c>
      <c r="F228" s="46">
        <v>5</v>
      </c>
      <c r="G228" s="82"/>
      <c r="H228" s="48"/>
      <c r="I228" s="46"/>
      <c r="J228" s="48"/>
      <c r="K228" s="46" t="s">
        <v>395</v>
      </c>
      <c r="L228" s="67"/>
      <c r="M228" s="67"/>
      <c r="N228" s="67"/>
      <c r="O228" s="46"/>
      <c r="P228" s="48"/>
      <c r="Q228" s="48"/>
      <c r="R228" s="46" t="s">
        <v>395</v>
      </c>
      <c r="S228" s="67"/>
      <c r="T228" s="67"/>
      <c r="U228" s="47" t="s">
        <v>396</v>
      </c>
      <c r="V228" s="77"/>
    </row>
    <row r="229" spans="1:22" ht="90" customHeight="1">
      <c r="A229" s="120">
        <v>74</v>
      </c>
      <c r="B229" s="121" t="s">
        <v>390</v>
      </c>
      <c r="C229" s="202" t="s">
        <v>24</v>
      </c>
      <c r="D229" s="210" t="s">
        <v>25</v>
      </c>
      <c r="E229" s="126"/>
      <c r="F229" s="46"/>
      <c r="G229" s="46">
        <v>207</v>
      </c>
      <c r="H229" s="46">
        <v>207</v>
      </c>
      <c r="I229" s="46"/>
      <c r="J229" s="46"/>
      <c r="K229" s="46"/>
      <c r="L229" s="67"/>
      <c r="M229" s="67"/>
      <c r="N229" s="67"/>
      <c r="O229" s="46">
        <v>207</v>
      </c>
      <c r="P229" s="46"/>
      <c r="Q229" s="46"/>
      <c r="R229" s="46"/>
      <c r="S229" s="67"/>
      <c r="T229" s="67"/>
      <c r="U229" s="47"/>
      <c r="V229" s="77" t="str">
        <f t="shared" si="4"/>
        <v>74</v>
      </c>
    </row>
    <row r="230" spans="1:22" ht="90" customHeight="1">
      <c r="A230" s="120">
        <v>75</v>
      </c>
      <c r="B230" s="121" t="s">
        <v>397</v>
      </c>
      <c r="C230" s="202" t="s">
        <v>24</v>
      </c>
      <c r="D230" s="210" t="s">
        <v>25</v>
      </c>
      <c r="E230" s="126"/>
      <c r="F230" s="46"/>
      <c r="G230" s="46">
        <v>207</v>
      </c>
      <c r="H230" s="46">
        <v>207</v>
      </c>
      <c r="I230" s="46"/>
      <c r="J230" s="46"/>
      <c r="K230" s="46"/>
      <c r="L230" s="67"/>
      <c r="M230" s="67"/>
      <c r="N230" s="67"/>
      <c r="O230" s="46">
        <v>207</v>
      </c>
      <c r="P230" s="46"/>
      <c r="Q230" s="46"/>
      <c r="R230" s="48"/>
      <c r="S230" s="67"/>
      <c r="T230" s="67"/>
      <c r="U230" s="47"/>
      <c r="V230" s="77" t="str">
        <f t="shared" ref="V230" si="5">A230&amp;E230</f>
        <v>75</v>
      </c>
    </row>
    <row r="231" spans="1:22" ht="90" customHeight="1">
      <c r="A231" s="120">
        <v>75</v>
      </c>
      <c r="B231" s="121" t="s">
        <v>397</v>
      </c>
      <c r="C231" s="202" t="s">
        <v>297</v>
      </c>
      <c r="D231" s="126" t="s">
        <v>52</v>
      </c>
      <c r="E231" s="126" t="s">
        <v>53</v>
      </c>
      <c r="F231" s="46">
        <v>5</v>
      </c>
      <c r="G231" s="82"/>
      <c r="H231" s="46"/>
      <c r="I231" s="46"/>
      <c r="J231" s="46"/>
      <c r="K231" s="46" t="s">
        <v>395</v>
      </c>
      <c r="L231" s="67"/>
      <c r="M231" s="67"/>
      <c r="N231" s="67"/>
      <c r="O231" s="46"/>
      <c r="P231" s="46"/>
      <c r="Q231" s="46"/>
      <c r="R231" s="46" t="s">
        <v>395</v>
      </c>
      <c r="S231" s="67"/>
      <c r="T231" s="67"/>
      <c r="U231" s="47" t="s">
        <v>398</v>
      </c>
      <c r="V231" s="77"/>
    </row>
    <row r="232" spans="1:22" ht="90" customHeight="1">
      <c r="A232" s="120">
        <v>75</v>
      </c>
      <c r="B232" s="121" t="s">
        <v>397</v>
      </c>
      <c r="C232" s="202" t="s">
        <v>399</v>
      </c>
      <c r="D232" s="126" t="s">
        <v>392</v>
      </c>
      <c r="E232" s="126" t="s">
        <v>400</v>
      </c>
      <c r="F232" s="46">
        <v>8</v>
      </c>
      <c r="G232" s="82"/>
      <c r="H232" s="46"/>
      <c r="I232" s="46" t="s">
        <v>401</v>
      </c>
      <c r="J232" s="46" t="s">
        <v>401</v>
      </c>
      <c r="K232" s="47"/>
      <c r="L232" s="67"/>
      <c r="M232" s="67"/>
      <c r="N232" s="67"/>
      <c r="O232" s="46"/>
      <c r="P232" s="46" t="s">
        <v>401</v>
      </c>
      <c r="Q232" s="46"/>
      <c r="R232" s="46"/>
      <c r="S232" s="67"/>
      <c r="T232" s="67"/>
      <c r="U232" s="47"/>
      <c r="V232" s="77"/>
    </row>
    <row r="233" spans="1:22" ht="90" customHeight="1">
      <c r="A233" s="120">
        <v>75</v>
      </c>
      <c r="B233" s="121" t="s">
        <v>397</v>
      </c>
      <c r="C233" s="202" t="s">
        <v>399</v>
      </c>
      <c r="D233" s="126" t="s">
        <v>392</v>
      </c>
      <c r="E233" s="126" t="s">
        <v>34</v>
      </c>
      <c r="F233" s="46">
        <v>4</v>
      </c>
      <c r="G233" s="82"/>
      <c r="H233" s="46"/>
      <c r="I233" s="46"/>
      <c r="J233" s="46"/>
      <c r="K233" s="47"/>
      <c r="L233" s="67"/>
      <c r="M233" s="67"/>
      <c r="N233" s="67"/>
      <c r="O233" s="46"/>
      <c r="P233" s="46"/>
      <c r="Q233" s="46" t="s">
        <v>401</v>
      </c>
      <c r="R233" s="46"/>
      <c r="S233" s="67"/>
      <c r="T233" s="67"/>
      <c r="U233" s="47"/>
      <c r="V233" s="77"/>
    </row>
    <row r="234" spans="1:22" ht="90" customHeight="1">
      <c r="A234" s="120">
        <v>76</v>
      </c>
      <c r="B234" s="121" t="s">
        <v>402</v>
      </c>
      <c r="C234" s="202" t="s">
        <v>24</v>
      </c>
      <c r="D234" s="210" t="s">
        <v>25</v>
      </c>
      <c r="E234" s="126"/>
      <c r="F234" s="46"/>
      <c r="G234" s="47"/>
      <c r="H234" s="46">
        <v>104</v>
      </c>
      <c r="I234" s="49">
        <v>104</v>
      </c>
      <c r="J234" s="46"/>
      <c r="K234" s="46"/>
      <c r="L234" s="67"/>
      <c r="M234" s="67"/>
      <c r="N234" s="67"/>
      <c r="O234" s="46">
        <v>104</v>
      </c>
      <c r="P234" s="49">
        <v>104</v>
      </c>
      <c r="Q234" s="49"/>
      <c r="R234" s="49"/>
      <c r="S234" s="78"/>
      <c r="T234" s="67"/>
      <c r="U234" s="47"/>
      <c r="V234" s="77"/>
    </row>
    <row r="235" spans="1:22" ht="90" customHeight="1">
      <c r="A235" s="120">
        <v>76</v>
      </c>
      <c r="B235" s="121" t="s">
        <v>402</v>
      </c>
      <c r="C235" s="202" t="s">
        <v>51</v>
      </c>
      <c r="D235" s="126" t="s">
        <v>52</v>
      </c>
      <c r="E235" s="126" t="s">
        <v>53</v>
      </c>
      <c r="F235" s="46">
        <v>5</v>
      </c>
      <c r="G235" s="46"/>
      <c r="H235" s="49"/>
      <c r="I235" s="49"/>
      <c r="J235" s="46" t="s">
        <v>54</v>
      </c>
      <c r="K235" s="46"/>
      <c r="L235" s="67"/>
      <c r="M235" s="67"/>
      <c r="N235" s="67"/>
      <c r="O235" s="48"/>
      <c r="P235" s="46"/>
      <c r="Q235" s="46"/>
      <c r="R235" s="46" t="s">
        <v>54</v>
      </c>
      <c r="S235" s="78"/>
      <c r="T235" s="67"/>
      <c r="U235" s="47"/>
      <c r="V235" s="77"/>
    </row>
    <row r="236" spans="1:22" ht="90" customHeight="1">
      <c r="A236" s="120">
        <v>76</v>
      </c>
      <c r="B236" s="121" t="s">
        <v>402</v>
      </c>
      <c r="C236" s="215" t="s">
        <v>399</v>
      </c>
      <c r="D236" s="216" t="s">
        <v>403</v>
      </c>
      <c r="E236" s="216" t="s">
        <v>404</v>
      </c>
      <c r="F236" s="55">
        <v>5</v>
      </c>
      <c r="G236" s="46"/>
      <c r="H236" s="49"/>
      <c r="I236" s="49"/>
      <c r="J236" s="46"/>
      <c r="K236" s="46" t="s">
        <v>401</v>
      </c>
      <c r="L236" s="67"/>
      <c r="M236" s="67"/>
      <c r="N236" s="67"/>
      <c r="O236" s="48"/>
      <c r="P236" s="49"/>
      <c r="Q236" s="46"/>
      <c r="R236" s="46"/>
      <c r="S236" s="78"/>
      <c r="T236" s="67"/>
      <c r="U236" s="47"/>
      <c r="V236" s="77"/>
    </row>
    <row r="237" spans="1:22" ht="90" customHeight="1">
      <c r="A237" s="120">
        <v>76</v>
      </c>
      <c r="B237" s="121" t="s">
        <v>402</v>
      </c>
      <c r="C237" s="215" t="s">
        <v>399</v>
      </c>
      <c r="D237" s="216" t="s">
        <v>403</v>
      </c>
      <c r="E237" s="216" t="s">
        <v>34</v>
      </c>
      <c r="F237" s="55">
        <v>2</v>
      </c>
      <c r="G237" s="46"/>
      <c r="H237" s="49"/>
      <c r="I237" s="49"/>
      <c r="J237" s="46"/>
      <c r="K237" s="46"/>
      <c r="L237" s="67"/>
      <c r="M237" s="67"/>
      <c r="N237" s="67"/>
      <c r="O237" s="48"/>
      <c r="P237" s="49"/>
      <c r="Q237" s="46" t="s">
        <v>394</v>
      </c>
      <c r="R237" s="46"/>
      <c r="S237" s="78"/>
      <c r="T237" s="67"/>
      <c r="U237" s="47" t="s">
        <v>404</v>
      </c>
      <c r="V237" s="77"/>
    </row>
    <row r="238" spans="1:22" ht="90" customHeight="1">
      <c r="A238" s="120">
        <v>76</v>
      </c>
      <c r="B238" s="121" t="s">
        <v>402</v>
      </c>
      <c r="C238" s="202" t="s">
        <v>391</v>
      </c>
      <c r="D238" s="126" t="s">
        <v>405</v>
      </c>
      <c r="E238" s="126" t="s">
        <v>406</v>
      </c>
      <c r="F238" s="46">
        <v>5</v>
      </c>
      <c r="G238" s="46" t="s">
        <v>394</v>
      </c>
      <c r="H238" s="49"/>
      <c r="I238" s="49"/>
      <c r="J238" s="46"/>
      <c r="K238" s="47"/>
      <c r="L238" s="67"/>
      <c r="M238" s="67"/>
      <c r="N238" s="67"/>
      <c r="O238" s="48"/>
      <c r="P238" s="49"/>
      <c r="Q238" s="46"/>
      <c r="R238" s="46"/>
      <c r="S238" s="78"/>
      <c r="T238" s="67"/>
      <c r="U238" s="47"/>
      <c r="V238" s="77"/>
    </row>
    <row r="239" spans="1:22" ht="90" customHeight="1">
      <c r="A239" s="120">
        <v>77</v>
      </c>
      <c r="B239" s="121" t="s">
        <v>407</v>
      </c>
      <c r="C239" s="202" t="s">
        <v>408</v>
      </c>
      <c r="D239" s="126" t="s">
        <v>145</v>
      </c>
      <c r="E239" s="126" t="s">
        <v>409</v>
      </c>
      <c r="F239" s="46">
        <v>8</v>
      </c>
      <c r="G239" s="46" t="s">
        <v>332</v>
      </c>
      <c r="H239" s="46"/>
      <c r="I239" s="46"/>
      <c r="J239" s="46"/>
      <c r="K239" s="47"/>
      <c r="L239" s="67"/>
      <c r="M239" s="67"/>
      <c r="N239" s="67"/>
      <c r="O239" s="46"/>
      <c r="P239" s="46"/>
      <c r="Q239" s="46"/>
      <c r="R239" s="46"/>
      <c r="S239" s="67"/>
      <c r="T239" s="67"/>
      <c r="U239" s="47"/>
      <c r="V239" s="77"/>
    </row>
    <row r="240" spans="1:22" ht="90" customHeight="1">
      <c r="A240" s="120">
        <v>77</v>
      </c>
      <c r="B240" s="121" t="s">
        <v>407</v>
      </c>
      <c r="C240" s="202" t="s">
        <v>408</v>
      </c>
      <c r="D240" s="126" t="s">
        <v>145</v>
      </c>
      <c r="E240" s="126" t="s">
        <v>34</v>
      </c>
      <c r="F240" s="46">
        <v>4</v>
      </c>
      <c r="G240" s="46"/>
      <c r="H240" s="46"/>
      <c r="I240" s="46"/>
      <c r="J240" s="46"/>
      <c r="K240" s="47"/>
      <c r="L240" s="67"/>
      <c r="M240" s="67"/>
      <c r="N240" s="67"/>
      <c r="O240" s="46"/>
      <c r="P240" s="46"/>
      <c r="Q240" s="46"/>
      <c r="R240" s="46" t="s">
        <v>203</v>
      </c>
      <c r="S240" s="67"/>
      <c r="T240" s="67"/>
      <c r="U240" s="47"/>
      <c r="V240" s="77"/>
    </row>
    <row r="241" spans="1:22" ht="90" customHeight="1">
      <c r="A241" s="120">
        <v>77</v>
      </c>
      <c r="B241" s="121" t="s">
        <v>407</v>
      </c>
      <c r="C241" s="202" t="s">
        <v>175</v>
      </c>
      <c r="D241" s="126" t="s">
        <v>312</v>
      </c>
      <c r="E241" s="126" t="s">
        <v>115</v>
      </c>
      <c r="F241" s="46"/>
      <c r="G241" s="46"/>
      <c r="H241" s="46" t="s">
        <v>116</v>
      </c>
      <c r="I241" s="46" t="s">
        <v>116</v>
      </c>
      <c r="J241" s="46" t="s">
        <v>116</v>
      </c>
      <c r="K241" s="46" t="s">
        <v>116</v>
      </c>
      <c r="L241" s="67"/>
      <c r="M241" s="67"/>
      <c r="N241" s="67"/>
      <c r="O241" s="46" t="s">
        <v>116</v>
      </c>
      <c r="P241" s="46" t="s">
        <v>116</v>
      </c>
      <c r="Q241" s="46" t="s">
        <v>116</v>
      </c>
      <c r="R241" s="46"/>
      <c r="S241" s="67"/>
      <c r="T241" s="67"/>
      <c r="U241" s="47" t="s">
        <v>115</v>
      </c>
      <c r="V241" s="77" t="str">
        <f>A241&amp;E241</f>
        <v>77Khóa luận tốt nghiệp</v>
      </c>
    </row>
    <row r="242" spans="1:22" ht="90" customHeight="1">
      <c r="A242" s="120">
        <v>78</v>
      </c>
      <c r="B242" s="121" t="s">
        <v>411</v>
      </c>
      <c r="C242" s="202" t="s">
        <v>158</v>
      </c>
      <c r="D242" s="126" t="s">
        <v>33</v>
      </c>
      <c r="E242" s="126" t="s">
        <v>50</v>
      </c>
      <c r="F242" s="46">
        <v>5</v>
      </c>
      <c r="G242" s="46"/>
      <c r="H242" s="46"/>
      <c r="I242" s="46"/>
      <c r="J242" s="46" t="s">
        <v>125</v>
      </c>
      <c r="K242" s="46" t="s">
        <v>125</v>
      </c>
      <c r="L242" s="67"/>
      <c r="M242" s="67"/>
      <c r="N242" s="67"/>
      <c r="O242" s="46"/>
      <c r="P242" s="46"/>
      <c r="Q242" s="47" t="s">
        <v>258</v>
      </c>
      <c r="R242" s="46" t="s">
        <v>258</v>
      </c>
      <c r="S242" s="67"/>
      <c r="T242" s="67"/>
      <c r="U242" s="47"/>
      <c r="V242" s="77"/>
    </row>
    <row r="243" spans="1:22" ht="90" customHeight="1">
      <c r="A243" s="120">
        <v>78</v>
      </c>
      <c r="B243" s="121" t="s">
        <v>411</v>
      </c>
      <c r="C243" s="220" t="s">
        <v>187</v>
      </c>
      <c r="D243" s="221" t="s">
        <v>52</v>
      </c>
      <c r="E243" s="221" t="s">
        <v>53</v>
      </c>
      <c r="F243" s="90">
        <v>5</v>
      </c>
      <c r="G243" s="46"/>
      <c r="H243" s="46" t="s">
        <v>188</v>
      </c>
      <c r="I243" s="46" t="s">
        <v>188</v>
      </c>
      <c r="J243" s="46"/>
      <c r="K243" s="46"/>
      <c r="L243" s="67"/>
      <c r="M243" s="67"/>
      <c r="N243" s="67"/>
      <c r="O243" s="46"/>
      <c r="P243" s="46" t="s">
        <v>188</v>
      </c>
      <c r="Q243" s="46"/>
      <c r="R243" s="46"/>
      <c r="S243" s="67"/>
      <c r="T243" s="67"/>
      <c r="U243" s="47"/>
      <c r="V243" s="77"/>
    </row>
    <row r="244" spans="1:22" ht="90" customHeight="1">
      <c r="A244" s="120">
        <v>78</v>
      </c>
      <c r="B244" s="121" t="s">
        <v>411</v>
      </c>
      <c r="C244" s="223" t="s">
        <v>92</v>
      </c>
      <c r="D244" s="224" t="s">
        <v>77</v>
      </c>
      <c r="E244" s="224" t="s">
        <v>78</v>
      </c>
      <c r="F244" s="105">
        <v>4</v>
      </c>
      <c r="G244" s="105" t="s">
        <v>103</v>
      </c>
      <c r="H244" s="105"/>
      <c r="I244" s="105"/>
      <c r="J244" s="105"/>
      <c r="K244" s="105"/>
      <c r="L244" s="67"/>
      <c r="M244" s="67"/>
      <c r="N244" s="67"/>
      <c r="O244" s="105" t="s">
        <v>103</v>
      </c>
      <c r="P244" s="47"/>
      <c r="Q244" s="47"/>
      <c r="R244" s="105"/>
      <c r="S244" s="67"/>
      <c r="T244" s="67"/>
      <c r="U244" s="47"/>
      <c r="V244" s="77"/>
    </row>
    <row r="245" spans="1:22" ht="90" customHeight="1">
      <c r="A245" s="120">
        <v>79</v>
      </c>
      <c r="B245" s="121" t="s">
        <v>412</v>
      </c>
      <c r="C245" s="202" t="s">
        <v>408</v>
      </c>
      <c r="D245" s="218" t="s">
        <v>173</v>
      </c>
      <c r="E245" s="218" t="s">
        <v>413</v>
      </c>
      <c r="F245" s="56">
        <v>5</v>
      </c>
      <c r="G245" s="56"/>
      <c r="H245" s="56"/>
      <c r="I245" s="56"/>
      <c r="J245" s="130" t="s">
        <v>332</v>
      </c>
      <c r="K245" s="47"/>
      <c r="L245" s="67"/>
      <c r="M245" s="67"/>
      <c r="N245" s="67"/>
      <c r="O245" s="56"/>
      <c r="P245" s="56" t="s">
        <v>395</v>
      </c>
      <c r="Q245" s="56"/>
      <c r="R245" s="56"/>
      <c r="S245" s="67"/>
      <c r="T245" s="67"/>
      <c r="U245" s="47"/>
      <c r="V245" s="77"/>
    </row>
    <row r="246" spans="1:22" ht="90" customHeight="1">
      <c r="A246" s="120">
        <v>79</v>
      </c>
      <c r="B246" s="121" t="s">
        <v>412</v>
      </c>
      <c r="C246" s="202" t="s">
        <v>414</v>
      </c>
      <c r="D246" s="218" t="s">
        <v>120</v>
      </c>
      <c r="E246" s="218" t="s">
        <v>415</v>
      </c>
      <c r="F246" s="56">
        <v>5</v>
      </c>
      <c r="G246" s="47"/>
      <c r="H246" s="73"/>
      <c r="I246" s="56" t="s">
        <v>203</v>
      </c>
      <c r="J246" s="56"/>
      <c r="K246" s="46" t="s">
        <v>416</v>
      </c>
      <c r="L246" s="67"/>
      <c r="M246" s="67"/>
      <c r="N246" s="67"/>
      <c r="O246" s="73"/>
      <c r="P246" s="56"/>
      <c r="Q246" s="56"/>
      <c r="R246" s="56" t="s">
        <v>416</v>
      </c>
      <c r="S246" s="67"/>
      <c r="T246" s="67"/>
      <c r="U246" s="47"/>
      <c r="V246" s="77"/>
    </row>
    <row r="247" spans="1:22" ht="90" customHeight="1">
      <c r="A247" s="120">
        <v>79</v>
      </c>
      <c r="B247" s="121" t="s">
        <v>412</v>
      </c>
      <c r="C247" s="202" t="s">
        <v>417</v>
      </c>
      <c r="D247" s="218" t="s">
        <v>418</v>
      </c>
      <c r="E247" s="218" t="s">
        <v>419</v>
      </c>
      <c r="F247" s="56">
        <v>5</v>
      </c>
      <c r="G247" s="56" t="s">
        <v>49</v>
      </c>
      <c r="H247" s="56" t="s">
        <v>236</v>
      </c>
      <c r="I247" s="56"/>
      <c r="J247" s="56"/>
      <c r="K247" s="47"/>
      <c r="L247" s="67"/>
      <c r="M247" s="67"/>
      <c r="N247" s="67"/>
      <c r="O247" s="124" t="s">
        <v>410</v>
      </c>
      <c r="P247" s="56"/>
      <c r="Q247" s="130" t="s">
        <v>207</v>
      </c>
      <c r="R247" s="56"/>
      <c r="S247" s="67"/>
      <c r="T247" s="67"/>
      <c r="U247" s="47"/>
      <c r="V247" s="77" t="str">
        <f>A247&amp;E247</f>
        <v>79Phân tích hoạt động kinh doanh</v>
      </c>
    </row>
    <row r="248" spans="1:22" ht="90" customHeight="1">
      <c r="A248" s="120">
        <v>80</v>
      </c>
      <c r="B248" s="121" t="s">
        <v>420</v>
      </c>
      <c r="C248" s="202" t="s">
        <v>211</v>
      </c>
      <c r="D248" s="126" t="s">
        <v>421</v>
      </c>
      <c r="E248" s="126" t="s">
        <v>136</v>
      </c>
      <c r="F248" s="46"/>
      <c r="G248" s="46" t="s">
        <v>137</v>
      </c>
      <c r="H248" s="46" t="s">
        <v>137</v>
      </c>
      <c r="I248" s="46" t="s">
        <v>137</v>
      </c>
      <c r="J248" s="46" t="s">
        <v>137</v>
      </c>
      <c r="K248" s="46" t="s">
        <v>137</v>
      </c>
      <c r="L248" s="67"/>
      <c r="M248" s="67"/>
      <c r="N248" s="67"/>
      <c r="O248" s="46" t="s">
        <v>137</v>
      </c>
      <c r="P248" s="46" t="s">
        <v>137</v>
      </c>
      <c r="Q248" s="46" t="s">
        <v>137</v>
      </c>
      <c r="R248" s="46" t="s">
        <v>137</v>
      </c>
      <c r="S248" s="67"/>
      <c r="T248" s="67"/>
      <c r="U248" s="47"/>
      <c r="V248" s="77"/>
    </row>
    <row r="249" spans="1:22" ht="90" customHeight="1">
      <c r="A249" s="120">
        <v>81</v>
      </c>
      <c r="B249" s="121" t="s">
        <v>422</v>
      </c>
      <c r="C249" s="202" t="s">
        <v>211</v>
      </c>
      <c r="D249" s="126" t="s">
        <v>421</v>
      </c>
      <c r="E249" s="126" t="s">
        <v>136</v>
      </c>
      <c r="F249" s="46"/>
      <c r="G249" s="46" t="s">
        <v>137</v>
      </c>
      <c r="H249" s="46" t="s">
        <v>137</v>
      </c>
      <c r="I249" s="46" t="s">
        <v>137</v>
      </c>
      <c r="J249" s="46" t="s">
        <v>137</v>
      </c>
      <c r="K249" s="46" t="s">
        <v>137</v>
      </c>
      <c r="L249" s="108"/>
      <c r="M249" s="108"/>
      <c r="N249" s="108"/>
      <c r="O249" s="46" t="s">
        <v>137</v>
      </c>
      <c r="P249" s="46" t="s">
        <v>137</v>
      </c>
      <c r="Q249" s="46" t="s">
        <v>137</v>
      </c>
      <c r="R249" s="46" t="s">
        <v>137</v>
      </c>
      <c r="S249" s="67"/>
      <c r="T249" s="67"/>
      <c r="U249" s="47"/>
      <c r="V249" s="77"/>
    </row>
    <row r="250" spans="1:22" ht="90" customHeight="1">
      <c r="A250" s="120">
        <v>82</v>
      </c>
      <c r="B250" s="121" t="s">
        <v>423</v>
      </c>
      <c r="C250" s="202" t="s">
        <v>211</v>
      </c>
      <c r="D250" s="126"/>
      <c r="E250" s="126" t="s">
        <v>424</v>
      </c>
      <c r="F250" s="46"/>
      <c r="G250" s="46"/>
      <c r="H250" s="46"/>
      <c r="I250" s="46"/>
      <c r="J250" s="46"/>
      <c r="K250" s="47"/>
      <c r="L250" s="67"/>
      <c r="M250" s="67"/>
      <c r="N250" s="67"/>
      <c r="O250" s="46"/>
      <c r="P250" s="46"/>
      <c r="Q250" s="46"/>
      <c r="R250" s="47"/>
      <c r="S250" s="67"/>
      <c r="T250" s="67"/>
      <c r="U250" s="186"/>
      <c r="V250" s="77"/>
    </row>
    <row r="251" spans="1:22" ht="90" customHeight="1">
      <c r="A251" s="120">
        <v>83</v>
      </c>
      <c r="B251" s="121" t="s">
        <v>425</v>
      </c>
      <c r="C251" s="202" t="s">
        <v>211</v>
      </c>
      <c r="D251" s="202"/>
      <c r="E251" s="202" t="s">
        <v>424</v>
      </c>
      <c r="F251" s="46"/>
      <c r="G251" s="47"/>
      <c r="H251" s="47"/>
      <c r="I251" s="47"/>
      <c r="J251" s="47"/>
      <c r="K251" s="47"/>
      <c r="L251" s="67"/>
      <c r="M251" s="67"/>
      <c r="N251" s="67"/>
      <c r="O251" s="47"/>
      <c r="P251" s="47"/>
      <c r="Q251" s="47"/>
      <c r="R251" s="47"/>
      <c r="S251" s="67"/>
      <c r="T251" s="67"/>
      <c r="U251" s="47"/>
      <c r="V251" s="77"/>
    </row>
    <row r="252" spans="1:22" ht="90" customHeight="1">
      <c r="A252" s="120">
        <v>84</v>
      </c>
      <c r="B252" s="121" t="s">
        <v>426</v>
      </c>
      <c r="C252" s="202" t="s">
        <v>211</v>
      </c>
      <c r="D252" s="126"/>
      <c r="E252" s="126" t="s">
        <v>424</v>
      </c>
      <c r="F252" s="46"/>
      <c r="G252" s="46"/>
      <c r="H252" s="46"/>
      <c r="I252" s="46"/>
      <c r="J252" s="46"/>
      <c r="K252" s="47"/>
      <c r="L252" s="67"/>
      <c r="M252" s="67"/>
      <c r="N252" s="67"/>
      <c r="O252" s="46"/>
      <c r="P252" s="46"/>
      <c r="Q252" s="46"/>
      <c r="R252" s="46"/>
      <c r="S252" s="67"/>
      <c r="T252" s="67"/>
      <c r="U252" s="47"/>
      <c r="V252" s="77"/>
    </row>
    <row r="253" spans="1:22" ht="90" customHeight="1">
      <c r="A253" s="120">
        <v>85</v>
      </c>
      <c r="B253" s="121" t="s">
        <v>427</v>
      </c>
      <c r="C253" s="202" t="s">
        <v>281</v>
      </c>
      <c r="D253" s="126" t="s">
        <v>120</v>
      </c>
      <c r="E253" s="126" t="s">
        <v>34</v>
      </c>
      <c r="F253" s="46">
        <v>2</v>
      </c>
      <c r="G253" s="46"/>
      <c r="H253" s="46"/>
      <c r="I253" s="70" t="s">
        <v>258</v>
      </c>
      <c r="J253" s="46"/>
      <c r="K253" s="46"/>
      <c r="L253" s="67"/>
      <c r="M253" s="67"/>
      <c r="N253" s="67"/>
      <c r="O253" s="46"/>
      <c r="P253" s="46"/>
      <c r="Q253" s="45"/>
      <c r="R253" s="45"/>
      <c r="S253" s="67"/>
      <c r="T253" s="67"/>
      <c r="U253" s="195" t="s">
        <v>57</v>
      </c>
      <c r="V253" s="77"/>
    </row>
    <row r="254" spans="1:22" ht="90" customHeight="1">
      <c r="A254" s="120">
        <v>85</v>
      </c>
      <c r="B254" s="121" t="s">
        <v>427</v>
      </c>
      <c r="C254" s="202" t="s">
        <v>428</v>
      </c>
      <c r="D254" s="126" t="s">
        <v>120</v>
      </c>
      <c r="E254" s="126" t="s">
        <v>34</v>
      </c>
      <c r="F254" s="46">
        <v>2</v>
      </c>
      <c r="G254" s="46"/>
      <c r="H254" s="46"/>
      <c r="I254" s="70" t="s">
        <v>258</v>
      </c>
      <c r="J254" s="46"/>
      <c r="K254" s="46"/>
      <c r="L254" s="67"/>
      <c r="M254" s="67"/>
      <c r="N254" s="67"/>
      <c r="O254" s="46"/>
      <c r="P254" s="46"/>
      <c r="Q254" s="45"/>
      <c r="R254" s="45"/>
      <c r="S254" s="67"/>
      <c r="T254" s="67"/>
      <c r="U254" s="186" t="s">
        <v>57</v>
      </c>
      <c r="V254" s="77"/>
    </row>
    <row r="255" spans="1:22" ht="90" customHeight="1">
      <c r="A255" s="120">
        <v>85</v>
      </c>
      <c r="B255" s="121" t="s">
        <v>427</v>
      </c>
      <c r="C255" s="202" t="s">
        <v>334</v>
      </c>
      <c r="D255" s="126" t="s">
        <v>159</v>
      </c>
      <c r="E255" s="126" t="s">
        <v>160</v>
      </c>
      <c r="F255" s="46">
        <v>5</v>
      </c>
      <c r="G255" s="46"/>
      <c r="H255" s="46"/>
      <c r="I255" s="46"/>
      <c r="J255" s="46"/>
      <c r="K255" s="46" t="s">
        <v>203</v>
      </c>
      <c r="L255" s="67"/>
      <c r="M255" s="67"/>
      <c r="N255" s="67"/>
      <c r="O255" s="46" t="s">
        <v>209</v>
      </c>
      <c r="P255" s="46"/>
      <c r="Q255" s="45"/>
      <c r="R255" s="45"/>
      <c r="S255" s="67"/>
      <c r="T255" s="67"/>
      <c r="U255" s="186"/>
      <c r="V255" s="77"/>
    </row>
    <row r="256" spans="1:22" ht="90" customHeight="1">
      <c r="A256" s="120">
        <v>85</v>
      </c>
      <c r="B256" s="121" t="s">
        <v>427</v>
      </c>
      <c r="C256" s="202" t="s">
        <v>223</v>
      </c>
      <c r="D256" s="126" t="s">
        <v>38</v>
      </c>
      <c r="E256" s="126" t="s">
        <v>239</v>
      </c>
      <c r="F256" s="46">
        <v>8</v>
      </c>
      <c r="G256" s="46" t="s">
        <v>241</v>
      </c>
      <c r="H256" s="46" t="s">
        <v>241</v>
      </c>
      <c r="I256" s="45"/>
      <c r="J256" s="46"/>
      <c r="K256" s="46"/>
      <c r="L256" s="67"/>
      <c r="M256" s="67"/>
      <c r="N256" s="67"/>
      <c r="O256" s="46"/>
      <c r="P256" s="45"/>
      <c r="Q256" s="46" t="s">
        <v>241</v>
      </c>
      <c r="R256" s="46" t="s">
        <v>241</v>
      </c>
      <c r="S256" s="67"/>
      <c r="T256" s="67"/>
      <c r="U256" s="186"/>
      <c r="V256" s="77"/>
    </row>
    <row r="257" spans="1:22" ht="90" customHeight="1">
      <c r="A257" s="120">
        <v>85</v>
      </c>
      <c r="B257" s="121" t="s">
        <v>427</v>
      </c>
      <c r="C257" s="202" t="s">
        <v>286</v>
      </c>
      <c r="D257" s="202" t="s">
        <v>170</v>
      </c>
      <c r="E257" s="202" t="s">
        <v>257</v>
      </c>
      <c r="F257" s="47">
        <v>5</v>
      </c>
      <c r="G257" s="49"/>
      <c r="H257" s="49"/>
      <c r="I257" s="45"/>
      <c r="J257" s="46" t="s">
        <v>208</v>
      </c>
      <c r="K257" s="49"/>
      <c r="L257" s="67"/>
      <c r="M257" s="67"/>
      <c r="N257" s="67"/>
      <c r="O257" s="49"/>
      <c r="P257" s="49" t="s">
        <v>204</v>
      </c>
      <c r="Q257" s="49"/>
      <c r="R257" s="49"/>
      <c r="S257" s="67"/>
      <c r="T257" s="67"/>
      <c r="U257" s="186"/>
      <c r="V257" s="77"/>
    </row>
    <row r="258" spans="1:22" ht="90" customHeight="1">
      <c r="A258" s="120">
        <v>85</v>
      </c>
      <c r="B258" s="121" t="s">
        <v>427</v>
      </c>
      <c r="C258" s="202" t="s">
        <v>92</v>
      </c>
      <c r="D258" s="126" t="s">
        <v>77</v>
      </c>
      <c r="E258" s="126" t="s">
        <v>78</v>
      </c>
      <c r="F258" s="46">
        <v>4</v>
      </c>
      <c r="G258" s="46"/>
      <c r="H258" s="45"/>
      <c r="I258" s="70" t="s">
        <v>103</v>
      </c>
      <c r="J258" s="46"/>
      <c r="K258" s="46"/>
      <c r="L258" s="67"/>
      <c r="M258" s="67"/>
      <c r="N258" s="67"/>
      <c r="O258" s="46"/>
      <c r="P258" s="46"/>
      <c r="Q258" s="46"/>
      <c r="R258" s="46"/>
      <c r="S258" s="67"/>
      <c r="T258" s="67"/>
      <c r="U258" s="186"/>
      <c r="V258" s="77" t="str">
        <f>A258&amp;E258</f>
        <v>85GDTC</v>
      </c>
    </row>
    <row r="259" spans="1:22" ht="90" customHeight="1">
      <c r="A259" s="120">
        <v>85</v>
      </c>
      <c r="B259" s="121" t="s">
        <v>427</v>
      </c>
      <c r="C259" s="202" t="s">
        <v>92</v>
      </c>
      <c r="D259" s="126" t="s">
        <v>77</v>
      </c>
      <c r="E259" s="126" t="s">
        <v>34</v>
      </c>
      <c r="F259" s="46" t="s">
        <v>704</v>
      </c>
      <c r="G259" s="46"/>
      <c r="H259" s="45"/>
      <c r="I259" s="46"/>
      <c r="J259" s="46"/>
      <c r="K259" s="46"/>
      <c r="L259" s="67"/>
      <c r="M259" s="67"/>
      <c r="N259" s="67"/>
      <c r="O259" s="46"/>
      <c r="P259" s="46" t="s">
        <v>103</v>
      </c>
      <c r="Q259" s="46"/>
      <c r="R259" s="46"/>
      <c r="S259" s="67"/>
      <c r="T259" s="67"/>
      <c r="U259" s="186"/>
      <c r="V259" s="77"/>
    </row>
    <row r="260" spans="1:22" ht="90" customHeight="1">
      <c r="A260" s="120">
        <v>85</v>
      </c>
      <c r="B260" s="121" t="s">
        <v>427</v>
      </c>
      <c r="C260" s="202" t="s">
        <v>76</v>
      </c>
      <c r="D260" s="126" t="s">
        <v>77</v>
      </c>
      <c r="E260" s="126" t="s">
        <v>34</v>
      </c>
      <c r="F260" s="46" t="s">
        <v>704</v>
      </c>
      <c r="G260" s="46"/>
      <c r="H260" s="45"/>
      <c r="I260" s="46"/>
      <c r="J260" s="46"/>
      <c r="K260" s="46"/>
      <c r="L260" s="67"/>
      <c r="M260" s="67"/>
      <c r="N260" s="67"/>
      <c r="O260" s="46"/>
      <c r="P260" s="46" t="s">
        <v>103</v>
      </c>
      <c r="Q260" s="46"/>
      <c r="R260" s="46"/>
      <c r="S260" s="67"/>
      <c r="T260" s="67"/>
      <c r="U260" s="186"/>
      <c r="V260" s="77"/>
    </row>
    <row r="261" spans="1:22" ht="90" customHeight="1">
      <c r="A261" s="120">
        <v>86</v>
      </c>
      <c r="B261" s="121" t="s">
        <v>429</v>
      </c>
      <c r="C261" s="202" t="s">
        <v>261</v>
      </c>
      <c r="D261" s="126" t="s">
        <v>262</v>
      </c>
      <c r="E261" s="126" t="s">
        <v>430</v>
      </c>
      <c r="F261" s="46">
        <v>8</v>
      </c>
      <c r="G261" s="46" t="s">
        <v>254</v>
      </c>
      <c r="H261" s="46" t="s">
        <v>254</v>
      </c>
      <c r="I261" s="46" t="s">
        <v>254</v>
      </c>
      <c r="J261" s="46"/>
      <c r="K261" s="46"/>
      <c r="L261" s="67"/>
      <c r="M261" s="67"/>
      <c r="N261" s="67"/>
      <c r="O261" s="46" t="s">
        <v>254</v>
      </c>
      <c r="P261" s="46" t="s">
        <v>254</v>
      </c>
      <c r="Q261" s="46"/>
      <c r="R261" s="46"/>
      <c r="S261" s="67"/>
      <c r="T261" s="67"/>
      <c r="U261" s="186"/>
      <c r="V261" s="77"/>
    </row>
    <row r="262" spans="1:22" ht="90" customHeight="1">
      <c r="A262" s="120">
        <v>86</v>
      </c>
      <c r="B262" s="121" t="s">
        <v>429</v>
      </c>
      <c r="C262" s="202" t="s">
        <v>98</v>
      </c>
      <c r="D262" s="126" t="s">
        <v>59</v>
      </c>
      <c r="E262" s="126" t="s">
        <v>60</v>
      </c>
      <c r="F262" s="46">
        <v>5</v>
      </c>
      <c r="G262" s="46"/>
      <c r="H262" s="46"/>
      <c r="I262" s="46"/>
      <c r="J262" s="46" t="s">
        <v>298</v>
      </c>
      <c r="K262" s="47"/>
      <c r="L262" s="67"/>
      <c r="M262" s="67"/>
      <c r="N262" s="67"/>
      <c r="O262" s="46"/>
      <c r="P262" s="56"/>
      <c r="Q262" s="47" t="s">
        <v>298</v>
      </c>
      <c r="R262" s="46"/>
      <c r="S262" s="67"/>
      <c r="T262" s="67"/>
      <c r="U262" s="186"/>
      <c r="V262" s="77"/>
    </row>
    <row r="263" spans="1:22" ht="90" customHeight="1">
      <c r="A263" s="120">
        <v>86</v>
      </c>
      <c r="B263" s="121" t="s">
        <v>429</v>
      </c>
      <c r="C263" s="202" t="s">
        <v>92</v>
      </c>
      <c r="D263" s="126" t="s">
        <v>77</v>
      </c>
      <c r="E263" s="126" t="s">
        <v>78</v>
      </c>
      <c r="F263" s="46">
        <v>4</v>
      </c>
      <c r="G263" s="46"/>
      <c r="H263" s="46"/>
      <c r="I263" s="48"/>
      <c r="J263" s="46"/>
      <c r="K263" s="46" t="s">
        <v>103</v>
      </c>
      <c r="L263" s="67"/>
      <c r="M263" s="67"/>
      <c r="N263" s="67"/>
      <c r="O263" s="46"/>
      <c r="P263" s="46"/>
      <c r="Q263" s="46"/>
      <c r="R263" s="46" t="s">
        <v>103</v>
      </c>
      <c r="S263" s="67"/>
      <c r="T263" s="67"/>
      <c r="U263" s="47"/>
      <c r="V263" s="77" t="str">
        <f>A263&amp;E263</f>
        <v>86GDTC</v>
      </c>
    </row>
    <row r="264" spans="1:22" ht="90" customHeight="1">
      <c r="A264" s="120">
        <v>87</v>
      </c>
      <c r="B264" s="121" t="s">
        <v>431</v>
      </c>
      <c r="C264" s="202" t="s">
        <v>432</v>
      </c>
      <c r="D264" s="126" t="s">
        <v>262</v>
      </c>
      <c r="E264" s="126" t="s">
        <v>252</v>
      </c>
      <c r="F264" s="46">
        <v>8</v>
      </c>
      <c r="G264" s="46"/>
      <c r="H264" s="46" t="s">
        <v>288</v>
      </c>
      <c r="I264" s="46" t="s">
        <v>288</v>
      </c>
      <c r="J264" s="46" t="s">
        <v>288</v>
      </c>
      <c r="K264" s="47"/>
      <c r="L264" s="67"/>
      <c r="M264" s="67"/>
      <c r="N264" s="67"/>
      <c r="O264" s="46" t="s">
        <v>288</v>
      </c>
      <c r="P264" s="46" t="s">
        <v>288</v>
      </c>
      <c r="Q264" s="46"/>
      <c r="R264" s="46"/>
      <c r="S264" s="67"/>
      <c r="T264" s="67"/>
      <c r="U264" s="186"/>
      <c r="V264" s="77"/>
    </row>
    <row r="265" spans="1:22" ht="90" customHeight="1">
      <c r="A265" s="120">
        <v>87</v>
      </c>
      <c r="B265" s="121" t="s">
        <v>431</v>
      </c>
      <c r="C265" s="202" t="s">
        <v>92</v>
      </c>
      <c r="D265" s="126" t="s">
        <v>77</v>
      </c>
      <c r="E265" s="126" t="s">
        <v>78</v>
      </c>
      <c r="F265" s="46">
        <v>4</v>
      </c>
      <c r="G265" s="46"/>
      <c r="H265" s="97"/>
      <c r="I265" s="47"/>
      <c r="J265" s="97"/>
      <c r="K265" s="97" t="s">
        <v>79</v>
      </c>
      <c r="L265" s="67"/>
      <c r="M265" s="67"/>
      <c r="N265" s="67"/>
      <c r="O265" s="97"/>
      <c r="P265" s="46"/>
      <c r="Q265" s="97" t="s">
        <v>79</v>
      </c>
      <c r="R265" s="46"/>
      <c r="S265" s="67"/>
      <c r="T265" s="67"/>
      <c r="U265" s="186" t="s">
        <v>433</v>
      </c>
      <c r="V265" s="77"/>
    </row>
    <row r="266" spans="1:22" ht="90" customHeight="1">
      <c r="A266" s="120">
        <v>87</v>
      </c>
      <c r="B266" s="121" t="s">
        <v>431</v>
      </c>
      <c r="C266" s="202" t="s">
        <v>32</v>
      </c>
      <c r="D266" s="126" t="s">
        <v>159</v>
      </c>
      <c r="E266" s="126" t="s">
        <v>160</v>
      </c>
      <c r="F266" s="46">
        <v>5</v>
      </c>
      <c r="G266" s="99" t="s">
        <v>209</v>
      </c>
      <c r="H266" s="46"/>
      <c r="I266" s="47"/>
      <c r="J266" s="47"/>
      <c r="K266" s="82"/>
      <c r="L266" s="67"/>
      <c r="M266" s="67"/>
      <c r="N266" s="67"/>
      <c r="O266" s="47"/>
      <c r="P266" s="47"/>
      <c r="Q266" s="47"/>
      <c r="R266" s="46"/>
      <c r="S266" s="67"/>
      <c r="T266" s="67"/>
      <c r="U266" s="186" t="s">
        <v>433</v>
      </c>
      <c r="V266" s="77" t="str">
        <f>A266&amp;E266</f>
        <v>87Giáo dục chính trị</v>
      </c>
    </row>
    <row r="267" spans="1:22" ht="90" customHeight="1">
      <c r="A267" s="120">
        <v>87</v>
      </c>
      <c r="B267" s="121" t="s">
        <v>431</v>
      </c>
      <c r="C267" s="202" t="s">
        <v>32</v>
      </c>
      <c r="D267" s="126" t="s">
        <v>159</v>
      </c>
      <c r="E267" s="126" t="s">
        <v>34</v>
      </c>
      <c r="F267" s="46">
        <v>2</v>
      </c>
      <c r="G267" s="46"/>
      <c r="H267" s="46"/>
      <c r="I267" s="47"/>
      <c r="J267" s="47"/>
      <c r="K267" s="82"/>
      <c r="L267" s="67"/>
      <c r="M267" s="67"/>
      <c r="N267" s="67"/>
      <c r="O267" s="47"/>
      <c r="P267" s="47"/>
      <c r="Q267" s="47"/>
      <c r="R267" s="99" t="s">
        <v>35</v>
      </c>
      <c r="S267" s="67"/>
      <c r="T267" s="67"/>
      <c r="U267" s="186"/>
      <c r="V267" s="77" t="str">
        <f>A267&amp;E267</f>
        <v>87Thi kết thúc môn</v>
      </c>
    </row>
    <row r="268" spans="1:22" ht="90" customHeight="1">
      <c r="A268" s="120">
        <v>88</v>
      </c>
      <c r="B268" s="121" t="s">
        <v>434</v>
      </c>
      <c r="C268" s="202" t="s">
        <v>255</v>
      </c>
      <c r="D268" s="126" t="s">
        <v>120</v>
      </c>
      <c r="E268" s="126" t="s">
        <v>57</v>
      </c>
      <c r="F268" s="46">
        <v>5</v>
      </c>
      <c r="G268" s="46"/>
      <c r="H268" s="46" t="s">
        <v>61</v>
      </c>
      <c r="I268" s="46"/>
      <c r="J268" s="46"/>
      <c r="K268" s="46"/>
      <c r="L268" s="67"/>
      <c r="M268" s="67"/>
      <c r="N268" s="67"/>
      <c r="O268" s="46" t="s">
        <v>61</v>
      </c>
      <c r="P268" s="46"/>
      <c r="Q268" s="46"/>
      <c r="R268" s="46"/>
      <c r="S268" s="67"/>
      <c r="T268" s="67"/>
      <c r="U268" s="186"/>
      <c r="V268" s="77"/>
    </row>
    <row r="269" spans="1:22" ht="90" customHeight="1">
      <c r="A269" s="120">
        <v>88</v>
      </c>
      <c r="B269" s="121" t="s">
        <v>434</v>
      </c>
      <c r="C269" s="202" t="s">
        <v>265</v>
      </c>
      <c r="D269" s="126" t="s">
        <v>341</v>
      </c>
      <c r="E269" s="126" t="s">
        <v>34</v>
      </c>
      <c r="F269" s="46">
        <v>4</v>
      </c>
      <c r="G269" s="46"/>
      <c r="H269" s="46"/>
      <c r="I269" s="46" t="s">
        <v>280</v>
      </c>
      <c r="J269" s="46"/>
      <c r="K269" s="46"/>
      <c r="L269" s="67"/>
      <c r="M269" s="67"/>
      <c r="N269" s="67"/>
      <c r="O269" s="46"/>
      <c r="P269" s="46"/>
      <c r="Q269" s="46"/>
      <c r="R269" s="46"/>
      <c r="S269" s="67"/>
      <c r="T269" s="67"/>
      <c r="U269" s="186" t="s">
        <v>264</v>
      </c>
      <c r="V269" s="77"/>
    </row>
    <row r="270" spans="1:22" ht="90" customHeight="1">
      <c r="A270" s="120">
        <v>88</v>
      </c>
      <c r="B270" s="121" t="s">
        <v>434</v>
      </c>
      <c r="C270" s="202" t="s">
        <v>363</v>
      </c>
      <c r="D270" s="126" t="s">
        <v>341</v>
      </c>
      <c r="E270" s="126" t="s">
        <v>34</v>
      </c>
      <c r="F270" s="46">
        <v>4</v>
      </c>
      <c r="G270" s="46"/>
      <c r="H270" s="46"/>
      <c r="I270" s="46" t="s">
        <v>280</v>
      </c>
      <c r="J270" s="46"/>
      <c r="K270" s="46"/>
      <c r="L270" s="67"/>
      <c r="M270" s="67"/>
      <c r="N270" s="67"/>
      <c r="O270" s="46"/>
      <c r="P270" s="46"/>
      <c r="Q270" s="46"/>
      <c r="R270" s="46"/>
      <c r="S270" s="67"/>
      <c r="T270" s="67"/>
      <c r="U270" s="186" t="s">
        <v>264</v>
      </c>
      <c r="V270" s="77"/>
    </row>
    <row r="271" spans="1:22" ht="90" customHeight="1">
      <c r="A271" s="120">
        <v>88</v>
      </c>
      <c r="B271" s="121" t="s">
        <v>434</v>
      </c>
      <c r="C271" s="202" t="s">
        <v>261</v>
      </c>
      <c r="D271" s="126" t="s">
        <v>262</v>
      </c>
      <c r="E271" s="126" t="s">
        <v>252</v>
      </c>
      <c r="F271" s="46">
        <v>8</v>
      </c>
      <c r="G271" s="46"/>
      <c r="H271" s="46"/>
      <c r="I271" s="46"/>
      <c r="J271" s="46" t="s">
        <v>357</v>
      </c>
      <c r="K271" s="47"/>
      <c r="L271" s="67"/>
      <c r="M271" s="67"/>
      <c r="N271" s="67"/>
      <c r="O271" s="46"/>
      <c r="P271" s="46"/>
      <c r="Q271" s="46"/>
      <c r="R271" s="46" t="s">
        <v>357</v>
      </c>
      <c r="S271" s="67"/>
      <c r="T271" s="67"/>
      <c r="U271" s="186"/>
      <c r="V271" s="77"/>
    </row>
    <row r="272" spans="1:22" ht="90" customHeight="1">
      <c r="A272" s="120">
        <v>88</v>
      </c>
      <c r="B272" s="121" t="s">
        <v>434</v>
      </c>
      <c r="C272" s="202" t="s">
        <v>32</v>
      </c>
      <c r="D272" s="126" t="s">
        <v>159</v>
      </c>
      <c r="E272" s="126" t="s">
        <v>160</v>
      </c>
      <c r="F272" s="46">
        <v>5</v>
      </c>
      <c r="G272" s="99" t="s">
        <v>209</v>
      </c>
      <c r="H272" s="46"/>
      <c r="I272" s="47"/>
      <c r="J272" s="47"/>
      <c r="K272" s="47"/>
      <c r="L272" s="67"/>
      <c r="M272" s="67"/>
      <c r="N272" s="67"/>
      <c r="O272" s="47"/>
      <c r="P272" s="47"/>
      <c r="Q272" s="47"/>
      <c r="R272" s="46"/>
      <c r="S272" s="67"/>
      <c r="T272" s="67"/>
      <c r="U272" s="186" t="s">
        <v>435</v>
      </c>
      <c r="V272" s="77" t="str">
        <f>A272&amp;E272</f>
        <v>88Giáo dục chính trị</v>
      </c>
    </row>
    <row r="273" spans="1:22" ht="90" customHeight="1">
      <c r="A273" s="120">
        <v>88</v>
      </c>
      <c r="B273" s="121" t="s">
        <v>434</v>
      </c>
      <c r="C273" s="202" t="s">
        <v>32</v>
      </c>
      <c r="D273" s="126" t="s">
        <v>159</v>
      </c>
      <c r="E273" s="126" t="s">
        <v>34</v>
      </c>
      <c r="F273" s="46">
        <v>2</v>
      </c>
      <c r="G273" s="46"/>
      <c r="H273" s="46"/>
      <c r="I273" s="47"/>
      <c r="J273" s="47"/>
      <c r="K273" s="82"/>
      <c r="L273" s="67"/>
      <c r="M273" s="67"/>
      <c r="N273" s="67"/>
      <c r="O273" s="47"/>
      <c r="P273" s="169" t="s">
        <v>483</v>
      </c>
      <c r="Q273" s="47"/>
      <c r="R273" s="46"/>
      <c r="S273" s="67"/>
      <c r="T273" s="67"/>
      <c r="U273" s="186"/>
      <c r="V273" s="77" t="str">
        <f>A273&amp;E273</f>
        <v>88Thi kết thúc môn</v>
      </c>
    </row>
    <row r="274" spans="1:22" ht="90" customHeight="1">
      <c r="A274" s="120">
        <v>88</v>
      </c>
      <c r="B274" s="121" t="s">
        <v>434</v>
      </c>
      <c r="C274" s="202" t="s">
        <v>92</v>
      </c>
      <c r="D274" s="126" t="s">
        <v>77</v>
      </c>
      <c r="E274" s="126" t="s">
        <v>78</v>
      </c>
      <c r="F274" s="46">
        <v>4</v>
      </c>
      <c r="G274" s="46"/>
      <c r="H274" s="97"/>
      <c r="I274" s="47"/>
      <c r="J274" s="97"/>
      <c r="K274" s="97" t="s">
        <v>79</v>
      </c>
      <c r="L274" s="67"/>
      <c r="M274" s="67"/>
      <c r="N274" s="67"/>
      <c r="O274" s="97"/>
      <c r="P274" s="47"/>
      <c r="Q274" s="97" t="s">
        <v>79</v>
      </c>
      <c r="R274" s="47"/>
      <c r="S274" s="67"/>
      <c r="T274" s="67"/>
      <c r="U274" s="186" t="s">
        <v>435</v>
      </c>
      <c r="V274" s="77"/>
    </row>
    <row r="275" spans="1:22" ht="90" customHeight="1">
      <c r="A275" s="120">
        <v>89</v>
      </c>
      <c r="B275" s="121" t="s">
        <v>436</v>
      </c>
      <c r="C275" s="202" t="s">
        <v>428</v>
      </c>
      <c r="D275" s="126" t="s">
        <v>120</v>
      </c>
      <c r="E275" s="126" t="s">
        <v>34</v>
      </c>
      <c r="F275" s="46">
        <v>2</v>
      </c>
      <c r="G275" s="47"/>
      <c r="H275" s="47"/>
      <c r="I275" s="47"/>
      <c r="J275" s="47"/>
      <c r="K275" s="47" t="s">
        <v>204</v>
      </c>
      <c r="L275" s="67"/>
      <c r="M275" s="67"/>
      <c r="N275" s="67"/>
      <c r="O275" s="47"/>
      <c r="P275" s="47"/>
      <c r="Q275" s="47"/>
      <c r="R275" s="47"/>
      <c r="S275" s="67"/>
      <c r="T275" s="67"/>
      <c r="U275" s="47" t="s">
        <v>57</v>
      </c>
      <c r="V275" s="77"/>
    </row>
    <row r="276" spans="1:22" ht="90" customHeight="1">
      <c r="A276" s="120">
        <v>89</v>
      </c>
      <c r="B276" s="121" t="s">
        <v>436</v>
      </c>
      <c r="C276" s="202" t="s">
        <v>224</v>
      </c>
      <c r="D276" s="126" t="s">
        <v>120</v>
      </c>
      <c r="E276" s="126" t="s">
        <v>34</v>
      </c>
      <c r="F276" s="46">
        <v>2</v>
      </c>
      <c r="G276" s="47"/>
      <c r="H276" s="47"/>
      <c r="I276" s="47"/>
      <c r="J276" s="47"/>
      <c r="K276" s="47" t="s">
        <v>204</v>
      </c>
      <c r="L276" s="67"/>
      <c r="M276" s="67"/>
      <c r="N276" s="67"/>
      <c r="O276" s="47"/>
      <c r="P276" s="47"/>
      <c r="Q276" s="47"/>
      <c r="R276" s="47"/>
      <c r="S276" s="67"/>
      <c r="T276" s="67"/>
      <c r="U276" s="47" t="s">
        <v>57</v>
      </c>
      <c r="V276" s="77"/>
    </row>
    <row r="277" spans="1:22" ht="90" customHeight="1">
      <c r="A277" s="120">
        <v>89</v>
      </c>
      <c r="B277" s="121" t="s">
        <v>436</v>
      </c>
      <c r="C277" s="202" t="s">
        <v>260</v>
      </c>
      <c r="D277" s="126" t="s">
        <v>170</v>
      </c>
      <c r="E277" s="126" t="s">
        <v>437</v>
      </c>
      <c r="F277" s="46">
        <v>5</v>
      </c>
      <c r="G277" s="47"/>
      <c r="H277" s="47"/>
      <c r="I277" s="47"/>
      <c r="J277" s="47"/>
      <c r="K277" s="47"/>
      <c r="L277" s="67"/>
      <c r="M277" s="67"/>
      <c r="N277" s="67"/>
      <c r="O277" s="47"/>
      <c r="P277" s="47"/>
      <c r="Q277" s="47" t="s">
        <v>125</v>
      </c>
      <c r="R277" s="47"/>
      <c r="S277" s="67"/>
      <c r="T277" s="67"/>
      <c r="U277" s="44"/>
      <c r="V277" s="77"/>
    </row>
    <row r="278" spans="1:22" ht="90" customHeight="1">
      <c r="A278" s="120">
        <v>89</v>
      </c>
      <c r="B278" s="121" t="s">
        <v>436</v>
      </c>
      <c r="C278" s="202" t="s">
        <v>363</v>
      </c>
      <c r="D278" s="126" t="s">
        <v>341</v>
      </c>
      <c r="E278" s="126" t="s">
        <v>264</v>
      </c>
      <c r="F278" s="46">
        <v>8</v>
      </c>
      <c r="G278" s="47" t="s">
        <v>280</v>
      </c>
      <c r="H278" s="47" t="s">
        <v>280</v>
      </c>
      <c r="I278" s="47"/>
      <c r="J278" s="47"/>
      <c r="K278" s="47"/>
      <c r="L278" s="67"/>
      <c r="M278" s="67"/>
      <c r="N278" s="67"/>
      <c r="O278" s="47" t="s">
        <v>280</v>
      </c>
      <c r="P278" s="47"/>
      <c r="Q278" s="47"/>
      <c r="R278" s="47"/>
      <c r="S278" s="67"/>
      <c r="T278" s="67"/>
      <c r="U278" s="44"/>
      <c r="V278" s="77"/>
    </row>
    <row r="279" spans="1:22" ht="90" customHeight="1">
      <c r="A279" s="120">
        <v>89</v>
      </c>
      <c r="B279" s="121" t="s">
        <v>436</v>
      </c>
      <c r="C279" s="202" t="s">
        <v>92</v>
      </c>
      <c r="D279" s="218" t="s">
        <v>77</v>
      </c>
      <c r="E279" s="218" t="s">
        <v>78</v>
      </c>
      <c r="F279" s="56">
        <v>4</v>
      </c>
      <c r="G279" s="56"/>
      <c r="H279" s="56"/>
      <c r="I279" s="56" t="s">
        <v>79</v>
      </c>
      <c r="J279" s="56" t="s">
        <v>79</v>
      </c>
      <c r="K279" s="56"/>
      <c r="L279" s="67"/>
      <c r="M279" s="67"/>
      <c r="N279" s="67"/>
      <c r="O279" s="56"/>
      <c r="P279" s="56" t="s">
        <v>79</v>
      </c>
      <c r="Q279" s="56"/>
      <c r="R279" s="56" t="s">
        <v>79</v>
      </c>
      <c r="S279" s="67"/>
      <c r="T279" s="67"/>
      <c r="U279" s="44"/>
      <c r="V279" s="77"/>
    </row>
    <row r="280" spans="1:22" ht="90" customHeight="1">
      <c r="A280" s="120">
        <v>90</v>
      </c>
      <c r="B280" s="121" t="s">
        <v>438</v>
      </c>
      <c r="C280" s="202" t="s">
        <v>439</v>
      </c>
      <c r="D280" s="126" t="s">
        <v>120</v>
      </c>
      <c r="E280" s="126" t="s">
        <v>34</v>
      </c>
      <c r="F280" s="46">
        <v>2</v>
      </c>
      <c r="G280" s="46" t="s">
        <v>410</v>
      </c>
      <c r="H280" s="56"/>
      <c r="I280" s="46"/>
      <c r="J280" s="56"/>
      <c r="K280" s="56"/>
      <c r="L280" s="67"/>
      <c r="M280" s="67"/>
      <c r="N280" s="67"/>
      <c r="O280" s="46"/>
      <c r="P280" s="56"/>
      <c r="Q280" s="46"/>
      <c r="R280" s="46"/>
      <c r="S280" s="67"/>
      <c r="T280" s="67"/>
      <c r="U280" s="47" t="s">
        <v>440</v>
      </c>
      <c r="V280" s="77" t="str">
        <f>A280&amp;E280</f>
        <v>90Thi kết thúc môn</v>
      </c>
    </row>
    <row r="281" spans="1:22" ht="90" customHeight="1">
      <c r="A281" s="120">
        <v>90</v>
      </c>
      <c r="B281" s="121" t="s">
        <v>438</v>
      </c>
      <c r="C281" s="225" t="s">
        <v>51</v>
      </c>
      <c r="D281" s="226" t="s">
        <v>148</v>
      </c>
      <c r="E281" s="226" t="s">
        <v>441</v>
      </c>
      <c r="F281" s="109">
        <v>8</v>
      </c>
      <c r="G281" s="109"/>
      <c r="H281" s="109" t="s">
        <v>54</v>
      </c>
      <c r="I281" s="109" t="s">
        <v>54</v>
      </c>
      <c r="J281" s="56"/>
      <c r="K281" s="56"/>
      <c r="L281" s="67"/>
      <c r="M281" s="67"/>
      <c r="N281" s="67"/>
      <c r="O281" s="109"/>
      <c r="P281" s="109"/>
      <c r="Q281" s="46"/>
      <c r="R281" s="46"/>
      <c r="S281" s="67"/>
      <c r="T281" s="67"/>
      <c r="U281" s="47"/>
      <c r="V281" s="77"/>
    </row>
    <row r="282" spans="1:22" ht="90" customHeight="1">
      <c r="A282" s="120">
        <v>90</v>
      </c>
      <c r="B282" s="121" t="s">
        <v>438</v>
      </c>
      <c r="C282" s="225" t="s">
        <v>51</v>
      </c>
      <c r="D282" s="226" t="s">
        <v>148</v>
      </c>
      <c r="E282" s="226" t="s">
        <v>34</v>
      </c>
      <c r="F282" s="109">
        <v>4</v>
      </c>
      <c r="G282" s="109"/>
      <c r="H282" s="109"/>
      <c r="I282" s="109"/>
      <c r="J282" s="56"/>
      <c r="K282" s="56"/>
      <c r="L282" s="67"/>
      <c r="M282" s="67"/>
      <c r="N282" s="67"/>
      <c r="O282" s="109" t="s">
        <v>54</v>
      </c>
      <c r="P282" s="109"/>
      <c r="Q282" s="46"/>
      <c r="R282" s="46"/>
      <c r="S282" s="67"/>
      <c r="T282" s="67"/>
      <c r="U282" s="47"/>
      <c r="V282" s="77"/>
    </row>
    <row r="283" spans="1:22" ht="90" customHeight="1">
      <c r="A283" s="120">
        <v>90</v>
      </c>
      <c r="B283" s="121" t="s">
        <v>438</v>
      </c>
      <c r="C283" s="202" t="s">
        <v>175</v>
      </c>
      <c r="D283" s="126" t="s">
        <v>145</v>
      </c>
      <c r="E283" s="126" t="s">
        <v>136</v>
      </c>
      <c r="F283" s="46"/>
      <c r="G283" s="56"/>
      <c r="H283" s="56"/>
      <c r="I283" s="56"/>
      <c r="J283" s="56" t="s">
        <v>137</v>
      </c>
      <c r="K283" s="56" t="s">
        <v>137</v>
      </c>
      <c r="L283" s="67"/>
      <c r="M283" s="67"/>
      <c r="N283" s="67"/>
      <c r="O283" s="56"/>
      <c r="P283" s="56" t="s">
        <v>137</v>
      </c>
      <c r="Q283" s="56" t="s">
        <v>137</v>
      </c>
      <c r="R283" s="56" t="s">
        <v>137</v>
      </c>
      <c r="S283" s="67"/>
      <c r="T283" s="67"/>
      <c r="U283" s="47"/>
      <c r="V283" s="77"/>
    </row>
    <row r="284" spans="1:22" ht="90" customHeight="1">
      <c r="A284" s="120">
        <v>91</v>
      </c>
      <c r="B284" s="121" t="s">
        <v>442</v>
      </c>
      <c r="C284" s="202" t="s">
        <v>184</v>
      </c>
      <c r="D284" s="126" t="s">
        <v>52</v>
      </c>
      <c r="E284" s="126" t="s">
        <v>53</v>
      </c>
      <c r="F284" s="46">
        <v>5</v>
      </c>
      <c r="G284" s="47"/>
      <c r="H284" s="47" t="s">
        <v>374</v>
      </c>
      <c r="I284" s="47" t="s">
        <v>186</v>
      </c>
      <c r="J284" s="47"/>
      <c r="K284" s="47"/>
      <c r="L284" s="67"/>
      <c r="M284" s="67"/>
      <c r="N284" s="67"/>
      <c r="O284" s="47"/>
      <c r="P284" s="47"/>
      <c r="Q284" s="47" t="s">
        <v>186</v>
      </c>
      <c r="R284" s="47"/>
      <c r="S284" s="67"/>
      <c r="T284" s="67"/>
      <c r="U284" s="47"/>
      <c r="V284" s="77"/>
    </row>
    <row r="285" spans="1:22" ht="90" customHeight="1">
      <c r="A285" s="120">
        <v>91</v>
      </c>
      <c r="B285" s="121" t="s">
        <v>442</v>
      </c>
      <c r="C285" s="202" t="s">
        <v>439</v>
      </c>
      <c r="D285" s="126" t="s">
        <v>56</v>
      </c>
      <c r="E285" s="126" t="s">
        <v>443</v>
      </c>
      <c r="F285" s="46">
        <v>5</v>
      </c>
      <c r="G285" s="47" t="s">
        <v>204</v>
      </c>
      <c r="H285" s="47"/>
      <c r="I285" s="47"/>
      <c r="J285" s="47" t="s">
        <v>410</v>
      </c>
      <c r="K285" s="47"/>
      <c r="L285" s="67"/>
      <c r="M285" s="67"/>
      <c r="N285" s="67"/>
      <c r="O285" s="47"/>
      <c r="P285" s="47"/>
      <c r="Q285" s="47"/>
      <c r="R285" s="47"/>
      <c r="S285" s="117"/>
      <c r="T285" s="67"/>
      <c r="U285" s="47"/>
      <c r="V285" s="77"/>
    </row>
    <row r="286" spans="1:22" ht="90" customHeight="1">
      <c r="A286" s="120">
        <v>91</v>
      </c>
      <c r="B286" s="121" t="s">
        <v>442</v>
      </c>
      <c r="C286" s="202" t="s">
        <v>439</v>
      </c>
      <c r="D286" s="126" t="s">
        <v>56</v>
      </c>
      <c r="E286" s="126" t="s">
        <v>34</v>
      </c>
      <c r="F286" s="46" t="s">
        <v>277</v>
      </c>
      <c r="G286" s="47"/>
      <c r="H286" s="47"/>
      <c r="I286" s="47"/>
      <c r="J286" s="48"/>
      <c r="K286" s="47"/>
      <c r="L286" s="67"/>
      <c r="M286" s="67"/>
      <c r="N286" s="67"/>
      <c r="O286" s="114"/>
      <c r="P286" s="47"/>
      <c r="Q286" s="114" t="s">
        <v>332</v>
      </c>
      <c r="R286" s="47"/>
      <c r="S286" s="117"/>
      <c r="T286" s="67"/>
      <c r="U286" s="47"/>
      <c r="V286" s="77"/>
    </row>
    <row r="287" spans="1:22" ht="90" customHeight="1">
      <c r="A287" s="120">
        <v>91</v>
      </c>
      <c r="B287" s="121" t="s">
        <v>442</v>
      </c>
      <c r="C287" s="202" t="s">
        <v>192</v>
      </c>
      <c r="D287" s="126" t="s">
        <v>43</v>
      </c>
      <c r="E287" s="126" t="s">
        <v>193</v>
      </c>
      <c r="F287" s="46">
        <v>8</v>
      </c>
      <c r="G287" s="46"/>
      <c r="H287" s="46"/>
      <c r="I287" s="46"/>
      <c r="J287" s="46"/>
      <c r="K287" s="46" t="s">
        <v>54</v>
      </c>
      <c r="L287" s="67"/>
      <c r="M287" s="67"/>
      <c r="N287" s="67"/>
      <c r="O287" s="46"/>
      <c r="P287" s="46"/>
      <c r="Q287" s="46"/>
      <c r="R287" s="46" t="s">
        <v>374</v>
      </c>
      <c r="S287" s="117"/>
      <c r="T287" s="67"/>
      <c r="U287" s="47"/>
      <c r="V287" s="77"/>
    </row>
    <row r="288" spans="1:22" ht="90" customHeight="1">
      <c r="A288" s="120">
        <v>91</v>
      </c>
      <c r="B288" s="121" t="s">
        <v>442</v>
      </c>
      <c r="C288" s="202" t="s">
        <v>439</v>
      </c>
      <c r="D288" s="126" t="s">
        <v>444</v>
      </c>
      <c r="E288" s="126" t="s">
        <v>445</v>
      </c>
      <c r="F288" s="46">
        <v>5</v>
      </c>
      <c r="G288" s="46"/>
      <c r="H288" s="46"/>
      <c r="I288" s="46"/>
      <c r="J288" s="46"/>
      <c r="K288" s="47"/>
      <c r="L288" s="67"/>
      <c r="M288" s="67"/>
      <c r="N288" s="67"/>
      <c r="O288" s="47"/>
      <c r="P288" s="47" t="s">
        <v>410</v>
      </c>
      <c r="Q288" s="46"/>
      <c r="R288" s="46"/>
      <c r="S288" s="67"/>
      <c r="T288" s="67"/>
      <c r="U288" s="47"/>
      <c r="V288" s="77"/>
    </row>
    <row r="289" spans="1:22" ht="90" customHeight="1">
      <c r="A289" s="120">
        <v>92</v>
      </c>
      <c r="B289" s="121" t="s">
        <v>446</v>
      </c>
      <c r="C289" s="202" t="s">
        <v>51</v>
      </c>
      <c r="D289" s="126" t="s">
        <v>262</v>
      </c>
      <c r="E289" s="126" t="s">
        <v>447</v>
      </c>
      <c r="F289" s="46">
        <v>8</v>
      </c>
      <c r="G289" s="46" t="s">
        <v>54</v>
      </c>
      <c r="H289" s="46"/>
      <c r="I289" s="80"/>
      <c r="J289" s="46"/>
      <c r="K289" s="46"/>
      <c r="L289" s="67"/>
      <c r="M289" s="67"/>
      <c r="N289" s="67"/>
      <c r="O289" s="46"/>
      <c r="P289" s="46" t="s">
        <v>54</v>
      </c>
      <c r="Q289" s="46"/>
      <c r="R289" s="46"/>
      <c r="S289" s="67"/>
      <c r="T289" s="67"/>
      <c r="U289" s="47"/>
      <c r="V289" s="77"/>
    </row>
    <row r="290" spans="1:22" ht="90" customHeight="1">
      <c r="A290" s="120">
        <v>92</v>
      </c>
      <c r="B290" s="121" t="s">
        <v>446</v>
      </c>
      <c r="C290" s="202" t="s">
        <v>297</v>
      </c>
      <c r="D290" s="126" t="s">
        <v>316</v>
      </c>
      <c r="E290" s="126" t="s">
        <v>448</v>
      </c>
      <c r="F290" s="46">
        <v>8</v>
      </c>
      <c r="G290" s="46"/>
      <c r="H290" s="70" t="s">
        <v>186</v>
      </c>
      <c r="I290" s="70" t="s">
        <v>395</v>
      </c>
      <c r="J290" s="46"/>
      <c r="K290" s="47"/>
      <c r="L290" s="67"/>
      <c r="M290" s="67"/>
      <c r="N290" s="67"/>
      <c r="O290" s="168" t="s">
        <v>186</v>
      </c>
      <c r="P290" s="46"/>
      <c r="Q290" s="46" t="s">
        <v>395</v>
      </c>
      <c r="R290" s="46"/>
      <c r="S290" s="67"/>
      <c r="T290" s="67"/>
      <c r="U290" s="47"/>
      <c r="V290" s="77"/>
    </row>
    <row r="291" spans="1:22" ht="90" customHeight="1">
      <c r="A291" s="120">
        <v>92</v>
      </c>
      <c r="B291" s="121" t="s">
        <v>446</v>
      </c>
      <c r="C291" s="202" t="s">
        <v>417</v>
      </c>
      <c r="D291" s="126" t="s">
        <v>444</v>
      </c>
      <c r="E291" s="126" t="s">
        <v>445</v>
      </c>
      <c r="F291" s="46">
        <v>5</v>
      </c>
      <c r="G291" s="46"/>
      <c r="H291" s="46"/>
      <c r="I291" s="46"/>
      <c r="J291" s="46" t="s">
        <v>266</v>
      </c>
      <c r="K291" s="47" t="s">
        <v>266</v>
      </c>
      <c r="L291" s="67"/>
      <c r="M291" s="67"/>
      <c r="N291" s="67"/>
      <c r="O291" s="46"/>
      <c r="P291" s="46"/>
      <c r="Q291" s="46"/>
      <c r="R291" s="46" t="s">
        <v>208</v>
      </c>
      <c r="S291" s="78"/>
      <c r="T291" s="67"/>
      <c r="U291" s="47"/>
      <c r="V291" s="77"/>
    </row>
    <row r="292" spans="1:22" ht="90" customHeight="1">
      <c r="A292" s="120">
        <v>93</v>
      </c>
      <c r="B292" s="121" t="s">
        <v>449</v>
      </c>
      <c r="C292" s="202" t="s">
        <v>417</v>
      </c>
      <c r="D292" s="218" t="s">
        <v>450</v>
      </c>
      <c r="E292" s="218" t="s">
        <v>34</v>
      </c>
      <c r="F292" s="56" t="s">
        <v>277</v>
      </c>
      <c r="G292" s="56"/>
      <c r="H292" s="56"/>
      <c r="I292" s="56"/>
      <c r="J292" s="130" t="s">
        <v>274</v>
      </c>
      <c r="K292" s="46"/>
      <c r="L292" s="67"/>
      <c r="M292" s="67"/>
      <c r="N292" s="67"/>
      <c r="O292" s="56"/>
      <c r="P292" s="46"/>
      <c r="Q292" s="46"/>
      <c r="R292" s="46"/>
      <c r="S292" s="78"/>
      <c r="T292" s="67"/>
      <c r="U292" s="47" t="s">
        <v>451</v>
      </c>
      <c r="V292" s="77"/>
    </row>
    <row r="293" spans="1:22" ht="90" customHeight="1">
      <c r="A293" s="120">
        <v>93</v>
      </c>
      <c r="B293" s="121" t="s">
        <v>449</v>
      </c>
      <c r="C293" s="202" t="s">
        <v>417</v>
      </c>
      <c r="D293" s="218" t="s">
        <v>452</v>
      </c>
      <c r="E293" s="218" t="s">
        <v>453</v>
      </c>
      <c r="F293" s="56">
        <v>5</v>
      </c>
      <c r="G293" s="56"/>
      <c r="H293" s="56"/>
      <c r="I293" s="56"/>
      <c r="J293" s="56"/>
      <c r="K293" s="46"/>
      <c r="L293" s="67"/>
      <c r="M293" s="67"/>
      <c r="N293" s="67"/>
      <c r="O293" s="56"/>
      <c r="P293" s="46" t="s">
        <v>266</v>
      </c>
      <c r="Q293" s="46"/>
      <c r="R293" s="46"/>
      <c r="S293" s="78"/>
      <c r="T293" s="67"/>
      <c r="U293" s="47"/>
      <c r="V293" s="77"/>
    </row>
    <row r="294" spans="1:22" ht="90" customHeight="1">
      <c r="A294" s="120">
        <v>93</v>
      </c>
      <c r="B294" s="121" t="s">
        <v>449</v>
      </c>
      <c r="C294" s="202" t="s">
        <v>408</v>
      </c>
      <c r="D294" s="218" t="s">
        <v>106</v>
      </c>
      <c r="E294" s="218" t="s">
        <v>454</v>
      </c>
      <c r="F294" s="56">
        <v>5</v>
      </c>
      <c r="G294" s="56"/>
      <c r="H294" s="56"/>
      <c r="I294" s="56" t="s">
        <v>332</v>
      </c>
      <c r="J294" s="56"/>
      <c r="K294" s="56"/>
      <c r="L294" s="67"/>
      <c r="M294" s="67"/>
      <c r="N294" s="67"/>
      <c r="O294" s="56"/>
      <c r="P294" s="46"/>
      <c r="Q294" s="56"/>
      <c r="R294" s="56"/>
      <c r="S294" s="78"/>
      <c r="T294" s="67"/>
      <c r="U294" s="47"/>
      <c r="V294" s="77"/>
    </row>
    <row r="295" spans="1:22" ht="90" customHeight="1">
      <c r="A295" s="120">
        <v>93</v>
      </c>
      <c r="B295" s="121" t="s">
        <v>449</v>
      </c>
      <c r="C295" s="202" t="s">
        <v>92</v>
      </c>
      <c r="D295" s="218" t="s">
        <v>77</v>
      </c>
      <c r="E295" s="218" t="s">
        <v>78</v>
      </c>
      <c r="F295" s="56">
        <v>4</v>
      </c>
      <c r="G295" s="56"/>
      <c r="H295" s="130" t="s">
        <v>118</v>
      </c>
      <c r="I295" s="73"/>
      <c r="J295" s="56"/>
      <c r="K295" s="47"/>
      <c r="L295" s="67"/>
      <c r="M295" s="67"/>
      <c r="N295" s="67"/>
      <c r="O295" s="56"/>
      <c r="P295" s="56"/>
      <c r="Q295" s="56" t="s">
        <v>103</v>
      </c>
      <c r="R295" s="56"/>
      <c r="S295" s="78"/>
      <c r="T295" s="67"/>
      <c r="U295" s="47"/>
      <c r="V295" s="77"/>
    </row>
    <row r="296" spans="1:22" ht="90" customHeight="1">
      <c r="A296" s="120">
        <v>93</v>
      </c>
      <c r="B296" s="121" t="s">
        <v>449</v>
      </c>
      <c r="C296" s="202" t="s">
        <v>439</v>
      </c>
      <c r="D296" s="218" t="s">
        <v>120</v>
      </c>
      <c r="E296" s="218" t="s">
        <v>440</v>
      </c>
      <c r="F296" s="56">
        <v>5</v>
      </c>
      <c r="G296" s="56"/>
      <c r="H296" s="56"/>
      <c r="I296" s="73"/>
      <c r="J296" s="56"/>
      <c r="K296" s="47" t="s">
        <v>332</v>
      </c>
      <c r="L296" s="67"/>
      <c r="M296" s="67"/>
      <c r="N296" s="67"/>
      <c r="O296" s="56"/>
      <c r="P296" s="56"/>
      <c r="Q296" s="47"/>
      <c r="R296" s="47" t="s">
        <v>332</v>
      </c>
      <c r="S296" s="78"/>
      <c r="T296" s="67"/>
      <c r="U296" s="47"/>
      <c r="V296" s="77"/>
    </row>
    <row r="297" spans="1:22" ht="90" customHeight="1">
      <c r="A297" s="120">
        <v>93</v>
      </c>
      <c r="B297" s="121" t="s">
        <v>449</v>
      </c>
      <c r="C297" s="202" t="s">
        <v>81</v>
      </c>
      <c r="D297" s="218" t="s">
        <v>59</v>
      </c>
      <c r="E297" s="218" t="s">
        <v>60</v>
      </c>
      <c r="F297" s="56">
        <v>5</v>
      </c>
      <c r="G297" s="56" t="s">
        <v>82</v>
      </c>
      <c r="H297" s="56"/>
      <c r="I297" s="56"/>
      <c r="J297" s="56"/>
      <c r="K297" s="47"/>
      <c r="L297" s="67"/>
      <c r="M297" s="67"/>
      <c r="N297" s="67"/>
      <c r="O297" s="56" t="s">
        <v>82</v>
      </c>
      <c r="P297" s="56"/>
      <c r="Q297" s="56"/>
      <c r="R297" s="56"/>
      <c r="S297" s="78"/>
      <c r="T297" s="67"/>
      <c r="U297" s="47"/>
      <c r="V297" s="77"/>
    </row>
    <row r="298" spans="1:22" ht="90" customHeight="1">
      <c r="A298" s="120">
        <v>94</v>
      </c>
      <c r="B298" s="121" t="s">
        <v>455</v>
      </c>
      <c r="C298" s="202" t="s">
        <v>211</v>
      </c>
      <c r="D298" s="126" t="s">
        <v>43</v>
      </c>
      <c r="E298" s="126" t="s">
        <v>136</v>
      </c>
      <c r="F298" s="46"/>
      <c r="G298" s="46" t="s">
        <v>137</v>
      </c>
      <c r="H298" s="46" t="s">
        <v>137</v>
      </c>
      <c r="I298" s="46" t="s">
        <v>137</v>
      </c>
      <c r="J298" s="46" t="s">
        <v>137</v>
      </c>
      <c r="K298" s="46" t="s">
        <v>137</v>
      </c>
      <c r="L298" s="67"/>
      <c r="M298" s="67"/>
      <c r="N298" s="67"/>
      <c r="O298" s="46" t="s">
        <v>137</v>
      </c>
      <c r="P298" s="46" t="s">
        <v>137</v>
      </c>
      <c r="Q298" s="46" t="s">
        <v>137</v>
      </c>
      <c r="R298" s="46" t="s">
        <v>137</v>
      </c>
      <c r="S298" s="78"/>
      <c r="T298" s="67"/>
      <c r="U298" s="47"/>
      <c r="V298" s="77"/>
    </row>
    <row r="299" spans="1:22" ht="90" customHeight="1">
      <c r="A299" s="120">
        <v>95</v>
      </c>
      <c r="B299" s="121" t="s">
        <v>456</v>
      </c>
      <c r="C299" s="202" t="s">
        <v>211</v>
      </c>
      <c r="D299" s="126" t="s">
        <v>43</v>
      </c>
      <c r="E299" s="126" t="s">
        <v>136</v>
      </c>
      <c r="F299" s="46"/>
      <c r="G299" s="46" t="s">
        <v>137</v>
      </c>
      <c r="H299" s="46" t="s">
        <v>137</v>
      </c>
      <c r="I299" s="46" t="s">
        <v>137</v>
      </c>
      <c r="J299" s="46" t="s">
        <v>137</v>
      </c>
      <c r="K299" s="46" t="s">
        <v>137</v>
      </c>
      <c r="L299" s="67"/>
      <c r="M299" s="67"/>
      <c r="N299" s="67"/>
      <c r="O299" s="46" t="s">
        <v>137</v>
      </c>
      <c r="P299" s="46" t="s">
        <v>137</v>
      </c>
      <c r="Q299" s="46" t="s">
        <v>137</v>
      </c>
      <c r="R299" s="46" t="s">
        <v>137</v>
      </c>
      <c r="S299" s="78"/>
      <c r="T299" s="118"/>
      <c r="U299" s="47"/>
      <c r="V299" s="77"/>
    </row>
    <row r="300" spans="1:22" ht="14.25" customHeight="1">
      <c r="A300" s="110"/>
      <c r="B300" s="207"/>
      <c r="C300" s="111"/>
      <c r="D300" s="112"/>
      <c r="E300" s="112"/>
      <c r="F300" s="113"/>
      <c r="G300" s="113"/>
      <c r="H300" s="113"/>
      <c r="I300" s="113"/>
      <c r="J300" s="113"/>
      <c r="K300" s="115"/>
      <c r="L300" s="115"/>
      <c r="M300" s="115"/>
      <c r="N300" s="115"/>
      <c r="O300" s="115"/>
      <c r="P300" s="115"/>
      <c r="Q300" s="115"/>
      <c r="R300" s="115"/>
      <c r="S300" s="119"/>
      <c r="T300" s="115"/>
      <c r="U300" s="115"/>
      <c r="V300" s="77"/>
    </row>
    <row r="301" spans="1:22" ht="14.25" customHeight="1">
      <c r="A301" s="110"/>
      <c r="B301" s="207"/>
      <c r="C301" s="111"/>
      <c r="D301" s="112"/>
      <c r="E301" s="112"/>
      <c r="F301" s="113"/>
      <c r="G301" s="113"/>
      <c r="H301" s="113"/>
      <c r="I301" s="113"/>
      <c r="J301" s="113"/>
      <c r="K301" s="115"/>
      <c r="L301" s="115"/>
      <c r="M301" s="115"/>
      <c r="N301" s="115"/>
      <c r="O301" s="115"/>
      <c r="P301" s="115"/>
      <c r="Q301" s="115"/>
      <c r="R301" s="115"/>
      <c r="S301" s="119"/>
      <c r="T301" s="115"/>
      <c r="U301" s="115"/>
      <c r="V301" s="77"/>
    </row>
    <row r="302" spans="1:22" ht="14.25" customHeight="1">
      <c r="A302" s="110"/>
      <c r="B302" s="207"/>
      <c r="C302" s="111"/>
      <c r="D302" s="112"/>
      <c r="E302" s="112"/>
      <c r="F302" s="113"/>
      <c r="G302" s="113"/>
      <c r="H302" s="113"/>
      <c r="I302" s="113"/>
      <c r="J302" s="113"/>
      <c r="K302" s="115"/>
      <c r="L302" s="115"/>
      <c r="M302" s="115"/>
      <c r="N302" s="115"/>
      <c r="O302" s="115"/>
      <c r="P302" s="115"/>
      <c r="Q302" s="115"/>
      <c r="R302" s="115"/>
      <c r="S302" s="119"/>
      <c r="T302" s="115"/>
      <c r="U302" s="115"/>
      <c r="V302" s="77"/>
    </row>
    <row r="303" spans="1:22" ht="27.75" customHeight="1">
      <c r="A303" s="227" t="s">
        <v>707</v>
      </c>
      <c r="B303" s="228"/>
      <c r="C303" s="228"/>
      <c r="D303" s="228"/>
      <c r="E303" s="228"/>
      <c r="F303" s="229"/>
      <c r="G303" s="229"/>
      <c r="H303" s="229"/>
      <c r="I303" s="229"/>
      <c r="J303" s="230"/>
      <c r="K303" s="230"/>
      <c r="L303" s="231"/>
      <c r="M303" s="231"/>
      <c r="N303" s="231"/>
      <c r="O303" s="231"/>
      <c r="P303" s="231"/>
      <c r="Q303" s="230"/>
      <c r="R303" s="232"/>
      <c r="S303" s="233"/>
      <c r="T303" s="233"/>
      <c r="U303" s="233"/>
      <c r="V303" s="77"/>
    </row>
    <row r="304" spans="1:22">
      <c r="A304" s="234"/>
      <c r="B304" s="235" t="s">
        <v>708</v>
      </c>
      <c r="C304" s="236"/>
      <c r="D304" s="236"/>
      <c r="E304" s="236"/>
      <c r="F304" s="236"/>
      <c r="G304" s="236"/>
      <c r="H304" s="236"/>
      <c r="I304" s="237"/>
      <c r="J304" s="230"/>
      <c r="K304" s="230"/>
      <c r="L304" s="238" t="s">
        <v>720</v>
      </c>
      <c r="M304" s="238"/>
      <c r="N304" s="238"/>
      <c r="O304" s="238"/>
      <c r="P304" s="238"/>
      <c r="Q304" s="238"/>
      <c r="R304" s="238"/>
      <c r="S304" s="238"/>
      <c r="T304" s="238"/>
      <c r="U304" s="238"/>
    </row>
    <row r="305" spans="1:21" ht="47.25" customHeight="1">
      <c r="A305" s="234"/>
      <c r="B305" s="239" t="s">
        <v>709</v>
      </c>
      <c r="C305" s="240"/>
      <c r="D305" s="240"/>
      <c r="E305" s="240"/>
      <c r="F305" s="241"/>
      <c r="G305" s="242"/>
      <c r="H305" s="242"/>
      <c r="I305" s="242"/>
      <c r="J305" s="230"/>
      <c r="K305" s="230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</row>
    <row r="306" spans="1:21">
      <c r="A306" s="240"/>
      <c r="B306" s="244" t="s">
        <v>710</v>
      </c>
      <c r="C306" s="245"/>
      <c r="D306" s="246"/>
      <c r="E306" s="247"/>
      <c r="F306" s="248"/>
      <c r="G306" s="249"/>
      <c r="H306" s="249"/>
      <c r="I306" s="249"/>
      <c r="J306" s="230"/>
      <c r="K306" s="230"/>
      <c r="L306" s="250" t="s">
        <v>711</v>
      </c>
      <c r="M306" s="250"/>
      <c r="N306" s="250"/>
      <c r="O306" s="250"/>
      <c r="P306" s="250"/>
      <c r="Q306" s="250"/>
      <c r="R306" s="250"/>
      <c r="S306" s="250"/>
      <c r="T306" s="250"/>
      <c r="U306" s="250"/>
    </row>
    <row r="307" spans="1:21">
      <c r="A307" s="251" t="s">
        <v>712</v>
      </c>
      <c r="B307" s="252"/>
      <c r="C307" s="252"/>
      <c r="D307" s="246" t="s">
        <v>713</v>
      </c>
      <c r="E307" s="248"/>
      <c r="F307" s="248"/>
      <c r="G307" s="253"/>
      <c r="H307" s="253"/>
      <c r="I307" s="253"/>
      <c r="J307" s="230"/>
      <c r="K307" s="230"/>
      <c r="L307" s="254" t="s">
        <v>714</v>
      </c>
      <c r="M307" s="254"/>
      <c r="N307" s="254"/>
      <c r="O307" s="254"/>
      <c r="P307" s="254"/>
      <c r="Q307" s="254"/>
      <c r="R307" s="254"/>
      <c r="S307" s="254"/>
      <c r="T307" s="254"/>
      <c r="U307" s="254"/>
    </row>
    <row r="308" spans="1:21">
      <c r="A308" s="255"/>
      <c r="B308" s="256" t="s">
        <v>715</v>
      </c>
      <c r="C308" s="252"/>
      <c r="D308" s="246"/>
      <c r="E308" s="248"/>
      <c r="F308" s="253"/>
      <c r="G308" s="253"/>
      <c r="H308" s="253"/>
      <c r="I308" s="253"/>
      <c r="J308" s="230"/>
      <c r="K308" s="230"/>
      <c r="L308" s="257"/>
      <c r="M308" s="257"/>
      <c r="N308" s="257"/>
      <c r="O308" s="257"/>
      <c r="P308" s="257"/>
      <c r="Q308" s="257"/>
      <c r="R308" s="257"/>
      <c r="S308" s="257"/>
      <c r="T308" s="257"/>
      <c r="U308" s="257"/>
    </row>
    <row r="309" spans="1:21">
      <c r="A309" s="255"/>
      <c r="B309" s="256" t="s">
        <v>716</v>
      </c>
      <c r="C309" s="252"/>
      <c r="D309" s="258"/>
      <c r="E309" s="259"/>
      <c r="F309" s="253"/>
      <c r="G309" s="253"/>
      <c r="H309" s="253"/>
      <c r="I309" s="253"/>
      <c r="J309" s="234"/>
      <c r="K309" s="234"/>
      <c r="L309" s="260"/>
      <c r="M309" s="260"/>
      <c r="N309" s="261"/>
      <c r="O309" s="261"/>
      <c r="P309" s="261"/>
      <c r="Q309" s="261"/>
      <c r="R309" s="261"/>
      <c r="S309" s="261"/>
      <c r="T309" s="261"/>
      <c r="U309" s="261"/>
    </row>
    <row r="310" spans="1:21">
      <c r="A310" s="255"/>
      <c r="B310" s="256" t="s">
        <v>717</v>
      </c>
      <c r="C310" s="252"/>
      <c r="D310" s="262"/>
      <c r="E310" s="263"/>
      <c r="F310" s="263"/>
      <c r="G310" s="230"/>
      <c r="H310" s="230"/>
      <c r="I310" s="230"/>
      <c r="J310" s="234"/>
      <c r="K310" s="234"/>
      <c r="L310" s="230"/>
      <c r="M310" s="264"/>
      <c r="N310" s="233"/>
      <c r="O310" s="233"/>
      <c r="P310" s="233"/>
      <c r="Q310" s="233"/>
      <c r="R310" s="233"/>
      <c r="S310" s="233"/>
      <c r="T310" s="233"/>
      <c r="U310" s="233"/>
    </row>
    <row r="311" spans="1:21">
      <c r="A311" s="255"/>
      <c r="B311" s="256" t="s">
        <v>718</v>
      </c>
      <c r="C311" s="252"/>
      <c r="D311" s="234"/>
      <c r="E311" s="234"/>
      <c r="F311" s="234"/>
      <c r="G311" s="234"/>
      <c r="H311" s="234"/>
      <c r="I311" s="234"/>
      <c r="J311" s="234"/>
      <c r="K311" s="234"/>
      <c r="L311" s="230"/>
      <c r="M311" s="264"/>
      <c r="N311" s="233"/>
      <c r="O311" s="233"/>
      <c r="P311" s="233"/>
      <c r="Q311" s="233"/>
      <c r="R311" s="233"/>
      <c r="S311" s="233"/>
      <c r="T311" s="233"/>
      <c r="U311" s="233"/>
    </row>
    <row r="312" spans="1:21">
      <c r="A312" s="234"/>
      <c r="B312" s="234"/>
      <c r="C312" s="234"/>
      <c r="D312" s="234"/>
      <c r="E312" s="234"/>
      <c r="F312" s="234"/>
      <c r="G312" s="234"/>
      <c r="H312" s="234"/>
      <c r="I312" s="234"/>
      <c r="J312" s="234"/>
      <c r="K312" s="234"/>
      <c r="L312" s="230"/>
      <c r="M312" s="264"/>
      <c r="N312" s="233"/>
      <c r="O312" s="233"/>
      <c r="P312" s="233"/>
      <c r="Q312" s="233"/>
      <c r="R312" s="233"/>
      <c r="S312" s="233"/>
      <c r="T312" s="233"/>
      <c r="U312" s="233"/>
    </row>
    <row r="313" spans="1:21">
      <c r="A313" s="234"/>
      <c r="B313" s="234"/>
      <c r="C313" s="234"/>
      <c r="D313" s="234"/>
      <c r="E313" s="234"/>
      <c r="F313" s="234"/>
      <c r="G313" s="234"/>
      <c r="H313" s="234"/>
      <c r="I313" s="234"/>
      <c r="J313" s="234"/>
      <c r="K313" s="234"/>
      <c r="L313" s="230"/>
      <c r="M313" s="264"/>
      <c r="N313" s="233"/>
      <c r="O313" s="233"/>
      <c r="P313" s="233"/>
      <c r="Q313" s="233"/>
      <c r="R313" s="233"/>
      <c r="S313" s="233"/>
      <c r="T313" s="233"/>
      <c r="U313" s="233"/>
    </row>
    <row r="314" spans="1:21">
      <c r="A314" s="234"/>
      <c r="B314" s="234"/>
      <c r="C314" s="234"/>
      <c r="D314" s="234"/>
      <c r="E314" s="234"/>
      <c r="F314" s="234"/>
      <c r="G314" s="234"/>
      <c r="H314" s="234"/>
      <c r="I314" s="234"/>
      <c r="J314" s="234"/>
      <c r="K314" s="234"/>
      <c r="L314" s="265" t="s">
        <v>719</v>
      </c>
      <c r="M314" s="265"/>
      <c r="N314" s="265"/>
      <c r="O314" s="265"/>
      <c r="P314" s="265"/>
      <c r="Q314" s="265"/>
      <c r="R314" s="265"/>
      <c r="S314" s="265"/>
      <c r="T314" s="265"/>
      <c r="U314" s="265"/>
    </row>
    <row r="315" spans="1:21" ht="36.950000000000003" customHeight="1">
      <c r="A315" s="234"/>
      <c r="B315" s="234"/>
      <c r="C315" s="234"/>
      <c r="D315" s="234"/>
      <c r="E315" s="234"/>
      <c r="F315" s="234"/>
      <c r="G315" s="234"/>
      <c r="H315" s="234"/>
      <c r="I315" s="234"/>
      <c r="J315" s="234"/>
      <c r="K315" s="234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</row>
    <row r="316" spans="1:21" ht="17.100000000000001" customHeight="1">
      <c r="A316" s="83"/>
      <c r="B316" s="208"/>
      <c r="C316" s="197"/>
      <c r="D316" s="83"/>
      <c r="E316" s="83"/>
      <c r="F316" s="83"/>
      <c r="G316" s="83"/>
      <c r="H316" s="83"/>
      <c r="I316" s="83"/>
      <c r="J316" s="83"/>
      <c r="K316" s="83"/>
      <c r="L316" s="177"/>
      <c r="M316" s="177"/>
      <c r="N316" s="178"/>
      <c r="O316" s="177"/>
      <c r="P316" s="177"/>
      <c r="Q316" s="177"/>
      <c r="R316" s="177"/>
      <c r="S316" s="177"/>
      <c r="T316" s="177"/>
      <c r="U316" s="177"/>
    </row>
    <row r="317" spans="1:21">
      <c r="N317" s="116"/>
    </row>
    <row r="318" spans="1:21">
      <c r="N318" s="116"/>
    </row>
    <row r="319" spans="1:21">
      <c r="N319" s="116"/>
    </row>
    <row r="320" spans="1:21">
      <c r="N320" s="116"/>
    </row>
    <row r="321" spans="14:14">
      <c r="N321" s="116"/>
    </row>
    <row r="322" spans="14:14">
      <c r="N322" s="116"/>
    </row>
    <row r="323" spans="14:14">
      <c r="N323" s="116"/>
    </row>
    <row r="324" spans="14:14">
      <c r="N324" s="116"/>
    </row>
    <row r="325" spans="14:14">
      <c r="N325" s="116"/>
    </row>
  </sheetData>
  <autoFilter ref="A7:V299" xr:uid="{00000000-0009-0000-0000-000000000000}"/>
  <mergeCells count="11">
    <mergeCell ref="L315:U315"/>
    <mergeCell ref="L316:U316"/>
    <mergeCell ref="B304:H304"/>
    <mergeCell ref="L304:U304"/>
    <mergeCell ref="L306:U306"/>
    <mergeCell ref="L307:U307"/>
    <mergeCell ref="L314:U314"/>
    <mergeCell ref="A1:F1"/>
    <mergeCell ref="H1:I1"/>
    <mergeCell ref="A2:F2"/>
    <mergeCell ref="A4:U4"/>
  </mergeCells>
  <conditionalFormatting sqref="Q17 S65:T66">
    <cfRule type="expression" dxfId="709" priority="180">
      <formula>Q17&lt;&gt;""</formula>
    </cfRule>
  </conditionalFormatting>
  <conditionalFormatting sqref="Q19">
    <cfRule type="expression" dxfId="708" priority="582">
      <formula>Q19&lt;&gt;""</formula>
    </cfRule>
  </conditionalFormatting>
  <conditionalFormatting sqref="G22:K22">
    <cfRule type="expression" dxfId="707" priority="547">
      <formula>G22&lt;&gt;""</formula>
    </cfRule>
  </conditionalFormatting>
  <conditionalFormatting sqref="N22">
    <cfRule type="expression" dxfId="706" priority="650">
      <formula>N22&lt;&gt;""</formula>
    </cfRule>
  </conditionalFormatting>
  <conditionalFormatting sqref="O22:R22">
    <cfRule type="expression" dxfId="705" priority="102">
      <formula>O22&lt;&gt;""</formula>
    </cfRule>
  </conditionalFormatting>
  <conditionalFormatting sqref="G24">
    <cfRule type="expression" dxfId="704" priority="192">
      <formula>G24&lt;&gt;""</formula>
    </cfRule>
  </conditionalFormatting>
  <conditionalFormatting sqref="J24">
    <cfRule type="expression" dxfId="703" priority="164">
      <formula>J24&lt;&gt;""</formula>
    </cfRule>
  </conditionalFormatting>
  <conditionalFormatting sqref="G25">
    <cfRule type="expression" dxfId="702" priority="72">
      <formula>G25&lt;&gt;""</formula>
    </cfRule>
  </conditionalFormatting>
  <conditionalFormatting sqref="I25">
    <cfRule type="expression" dxfId="701" priority="70">
      <formula>I25&lt;&gt;""</formula>
    </cfRule>
  </conditionalFormatting>
  <conditionalFormatting sqref="O25">
    <cfRule type="expression" dxfId="700" priority="71">
      <formula>O25&lt;&gt;""</formula>
    </cfRule>
  </conditionalFormatting>
  <conditionalFormatting sqref="P25">
    <cfRule type="expression" dxfId="699" priority="69">
      <formula>P25&lt;&gt;""</formula>
    </cfRule>
  </conditionalFormatting>
  <conditionalFormatting sqref="R25">
    <cfRule type="expression" dxfId="698" priority="68">
      <formula>R25&lt;&gt;""</formula>
    </cfRule>
  </conditionalFormatting>
  <conditionalFormatting sqref="G37">
    <cfRule type="expression" dxfId="697" priority="1184">
      <formula>G37&lt;&gt;""</formula>
    </cfRule>
  </conditionalFormatting>
  <conditionalFormatting sqref="J37">
    <cfRule type="expression" dxfId="696" priority="1190">
      <formula>J37&lt;&gt;""</formula>
    </cfRule>
  </conditionalFormatting>
  <conditionalFormatting sqref="Q37">
    <cfRule type="expression" dxfId="695" priority="542">
      <formula>Q37&lt;&gt;""</formula>
    </cfRule>
  </conditionalFormatting>
  <conditionalFormatting sqref="J41">
    <cfRule type="expression" dxfId="694" priority="539">
      <formula>J41&lt;&gt;""</formula>
    </cfRule>
  </conditionalFormatting>
  <conditionalFormatting sqref="K41">
    <cfRule type="expression" dxfId="693" priority="1330">
      <formula>K41&lt;&gt;""</formula>
    </cfRule>
  </conditionalFormatting>
  <conditionalFormatting sqref="L41:N41">
    <cfRule type="expression" dxfId="692" priority="2652">
      <formula>L41&lt;&gt;""</formula>
    </cfRule>
  </conditionalFormatting>
  <conditionalFormatting sqref="O41:Q41">
    <cfRule type="expression" dxfId="691" priority="538">
      <formula>O41&lt;&gt;""</formula>
    </cfRule>
  </conditionalFormatting>
  <conditionalFormatting sqref="R41">
    <cfRule type="expression" dxfId="690" priority="909">
      <formula>R41&lt;&gt;""</formula>
    </cfRule>
  </conditionalFormatting>
  <conditionalFormatting sqref="G43:T43">
    <cfRule type="expression" dxfId="689" priority="67">
      <formula>G43&lt;&gt;""</formula>
    </cfRule>
  </conditionalFormatting>
  <conditionalFormatting sqref="I46:O46">
    <cfRule type="expression" dxfId="688" priority="1173">
      <formula>I46&lt;&gt;""</formula>
    </cfRule>
  </conditionalFormatting>
  <conditionalFormatting sqref="P46">
    <cfRule type="expression" dxfId="687" priority="912">
      <formula>P46&lt;&gt;""</formula>
    </cfRule>
  </conditionalFormatting>
  <conditionalFormatting sqref="R46">
    <cfRule type="expression" dxfId="686" priority="911">
      <formula>R46&lt;&gt;""</formula>
    </cfRule>
  </conditionalFormatting>
  <conditionalFormatting sqref="G48:K48">
    <cfRule type="expression" dxfId="685" priority="508">
      <formula>G48&lt;&gt;""</formula>
    </cfRule>
  </conditionalFormatting>
  <conditionalFormatting sqref="O48:R48">
    <cfRule type="expression" dxfId="684" priority="507">
      <formula>O48&lt;&gt;""</formula>
    </cfRule>
  </conditionalFormatting>
  <conditionalFormatting sqref="G49:K49">
    <cfRule type="expression" dxfId="683" priority="504">
      <formula>G49&lt;&gt;""</formula>
    </cfRule>
  </conditionalFormatting>
  <conditionalFormatting sqref="O49">
    <cfRule type="expression" dxfId="682" priority="502">
      <formula>O49&lt;&gt;""</formula>
    </cfRule>
  </conditionalFormatting>
  <conditionalFormatting sqref="P49:R49">
    <cfRule type="expression" dxfId="681" priority="503">
      <formula>P49&lt;&gt;""</formula>
    </cfRule>
  </conditionalFormatting>
  <conditionalFormatting sqref="O50">
    <cfRule type="expression" dxfId="680" priority="506">
      <formula>O50&lt;&gt;""</formula>
    </cfRule>
  </conditionalFormatting>
  <conditionalFormatting sqref="P50:R50">
    <cfRule type="expression" dxfId="679" priority="501">
      <formula>P50&lt;&gt;""</formula>
    </cfRule>
  </conditionalFormatting>
  <conditionalFormatting sqref="Q52">
    <cfRule type="expression" dxfId="678" priority="93">
      <formula>Q52&lt;&gt;""</formula>
    </cfRule>
  </conditionalFormatting>
  <conditionalFormatting sqref="G53:H53">
    <cfRule type="expression" dxfId="677" priority="519">
      <formula>G53&lt;&gt;""</formula>
    </cfRule>
  </conditionalFormatting>
  <conditionalFormatting sqref="I53">
    <cfRule type="expression" dxfId="676" priority="516">
      <formula>I53&lt;&gt;""</formula>
    </cfRule>
  </conditionalFormatting>
  <conditionalFormatting sqref="O53:P53">
    <cfRule type="expression" dxfId="675" priority="173">
      <formula>O53&lt;&gt;""</formula>
    </cfRule>
  </conditionalFormatting>
  <conditionalFormatting sqref="O53">
    <cfRule type="expression" dxfId="674" priority="169">
      <formula>O53&lt;&gt;""</formula>
    </cfRule>
  </conditionalFormatting>
  <conditionalFormatting sqref="Q53">
    <cfRule type="expression" dxfId="673" priority="94">
      <formula>Q53&lt;&gt;""</formula>
    </cfRule>
  </conditionalFormatting>
  <conditionalFormatting sqref="G54:H54">
    <cfRule type="expression" dxfId="672" priority="513">
      <formula>G54&lt;&gt;""</formula>
    </cfRule>
  </conditionalFormatting>
  <conditionalFormatting sqref="I54">
    <cfRule type="expression" dxfId="671" priority="511">
      <formula>I54&lt;&gt;""</formula>
    </cfRule>
    <cfRule type="expression" dxfId="670" priority="512">
      <formula>I54&lt;&gt;""</formula>
    </cfRule>
  </conditionalFormatting>
  <conditionalFormatting sqref="O54:P54">
    <cfRule type="expression" dxfId="669" priority="172">
      <formula>O54&lt;&gt;""</formula>
    </cfRule>
  </conditionalFormatting>
  <conditionalFormatting sqref="O54">
    <cfRule type="expression" dxfId="668" priority="171">
      <formula>O54&lt;&gt;""</formula>
    </cfRule>
  </conditionalFormatting>
  <conditionalFormatting sqref="P54">
    <cfRule type="expression" dxfId="667" priority="170">
      <formula>P54&lt;&gt;""</formula>
    </cfRule>
  </conditionalFormatting>
  <conditionalFormatting sqref="G55">
    <cfRule type="expression" dxfId="666" priority="92">
      <formula>G55&lt;&gt;""</formula>
    </cfRule>
  </conditionalFormatting>
  <conditionalFormatting sqref="H55">
    <cfRule type="expression" dxfId="665" priority="91">
      <formula>H55&lt;&gt;""</formula>
    </cfRule>
  </conditionalFormatting>
  <conditionalFormatting sqref="I55:K55">
    <cfRule type="expression" dxfId="664" priority="181">
      <formula>I55&lt;&gt;""</formula>
    </cfRule>
  </conditionalFormatting>
  <conditionalFormatting sqref="G58:T58">
    <cfRule type="expression" dxfId="663" priority="500">
      <formula>G58&lt;&gt;""</formula>
    </cfRule>
  </conditionalFormatting>
  <conditionalFormatting sqref="O59">
    <cfRule type="expression" dxfId="662" priority="167">
      <formula>O59&lt;&gt;""</formula>
    </cfRule>
  </conditionalFormatting>
  <conditionalFormatting sqref="P59">
    <cfRule type="expression" dxfId="661" priority="168">
      <formula>P59&lt;&gt;""</formula>
    </cfRule>
  </conditionalFormatting>
  <conditionalFormatting sqref="Q59">
    <cfRule type="expression" dxfId="660" priority="189">
      <formula>Q59&lt;&gt;""</formula>
    </cfRule>
  </conditionalFormatting>
  <conditionalFormatting sqref="G64:R64">
    <cfRule type="expression" dxfId="659" priority="66">
      <formula>G64&lt;&gt;""</formula>
    </cfRule>
  </conditionalFormatting>
  <conditionalFormatting sqref="S64:T64">
    <cfRule type="expression" dxfId="658" priority="65">
      <formula>S64&lt;&gt;""</formula>
    </cfRule>
  </conditionalFormatting>
  <conditionalFormatting sqref="H66">
    <cfRule type="expression" dxfId="657" priority="103">
      <formula>H66&lt;&gt;""</formula>
    </cfRule>
  </conditionalFormatting>
  <conditionalFormatting sqref="I66">
    <cfRule type="expression" dxfId="656" priority="106">
      <formula>I66&lt;&gt;""</formula>
    </cfRule>
  </conditionalFormatting>
  <conditionalFormatting sqref="J66">
    <cfRule type="expression" dxfId="655" priority="498">
      <formula>J66&lt;&gt;""</formula>
    </cfRule>
  </conditionalFormatting>
  <conditionalFormatting sqref="K66">
    <cfRule type="expression" dxfId="654" priority="936">
      <formula>K66&lt;&gt;""</formula>
    </cfRule>
  </conditionalFormatting>
  <conditionalFormatting sqref="O66">
    <cfRule type="expression" dxfId="653" priority="664">
      <formula>O66&lt;&gt;""</formula>
    </cfRule>
  </conditionalFormatting>
  <conditionalFormatting sqref="P66">
    <cfRule type="expression" dxfId="652" priority="1233">
      <formula>P66&lt;&gt;""</formula>
    </cfRule>
  </conditionalFormatting>
  <conditionalFormatting sqref="Q66">
    <cfRule type="expression" dxfId="651" priority="497">
      <formula>Q66&lt;&gt;""</formula>
    </cfRule>
  </conditionalFormatting>
  <conditionalFormatting sqref="R66">
    <cfRule type="expression" dxfId="650" priority="174">
      <formula>R66&lt;&gt;""</formula>
    </cfRule>
  </conditionalFormatting>
  <conditionalFormatting sqref="K69">
    <cfRule type="expression" dxfId="649" priority="57">
      <formula>K69&lt;&gt;""</formula>
    </cfRule>
  </conditionalFormatting>
  <conditionalFormatting sqref="K70">
    <cfRule type="expression" dxfId="648" priority="64">
      <formula>K70&lt;&gt;""</formula>
    </cfRule>
  </conditionalFormatting>
  <conditionalFormatting sqref="I71">
    <cfRule type="expression" dxfId="647" priority="908">
      <formula>I71&lt;&gt;""</formula>
    </cfRule>
  </conditionalFormatting>
  <conditionalFormatting sqref="K71">
    <cfRule type="expression" dxfId="646" priority="1164">
      <formula>K71&lt;&gt;""</formula>
    </cfRule>
  </conditionalFormatting>
  <conditionalFormatting sqref="O71">
    <cfRule type="expression" dxfId="645" priority="191">
      <formula>O71&lt;&gt;""</formula>
    </cfRule>
  </conditionalFormatting>
  <conditionalFormatting sqref="Q71">
    <cfRule type="expression" dxfId="644" priority="190">
      <formula>Q71&lt;&gt;""</formula>
    </cfRule>
  </conditionalFormatting>
  <conditionalFormatting sqref="R71">
    <cfRule type="expression" dxfId="643" priority="109">
      <formula>R71&lt;&gt;""</formula>
    </cfRule>
  </conditionalFormatting>
  <conditionalFormatting sqref="I72">
    <cfRule type="expression" dxfId="642" priority="82">
      <formula>I72&lt;&gt;""</formula>
    </cfRule>
  </conditionalFormatting>
  <conditionalFormatting sqref="P72">
    <cfRule type="expression" dxfId="641" priority="112">
      <formula>P72&lt;&gt;""</formula>
    </cfRule>
  </conditionalFormatting>
  <conditionalFormatting sqref="P73">
    <cfRule type="expression" dxfId="640" priority="78">
      <formula>P73&lt;&gt;""</formula>
    </cfRule>
    <cfRule type="expression" dxfId="639" priority="79">
      <formula>P73&lt;&gt;""</formula>
    </cfRule>
  </conditionalFormatting>
  <conditionalFormatting sqref="J74">
    <cfRule type="expression" dxfId="638" priority="80">
      <formula>J74&lt;&gt;""</formula>
    </cfRule>
    <cfRule type="expression" dxfId="637" priority="81">
      <formula>J74&lt;&gt;""</formula>
    </cfRule>
  </conditionalFormatting>
  <conditionalFormatting sqref="O74">
    <cfRule type="expression" dxfId="636" priority="32">
      <formula>O74&lt;&gt;""</formula>
    </cfRule>
    <cfRule type="expression" dxfId="635" priority="33">
      <formula>O74&lt;&gt;""</formula>
    </cfRule>
  </conditionalFormatting>
  <conditionalFormatting sqref="Q74">
    <cfRule type="expression" dxfId="634" priority="76">
      <formula>Q74&lt;&gt;""</formula>
    </cfRule>
    <cfRule type="expression" dxfId="633" priority="77">
      <formula>Q74&lt;&gt;""</formula>
    </cfRule>
  </conditionalFormatting>
  <conditionalFormatting sqref="R74">
    <cfRule type="expression" dxfId="632" priority="492">
      <formula>R74&lt;&gt;""</formula>
    </cfRule>
  </conditionalFormatting>
  <conditionalFormatting sqref="K75">
    <cfRule type="expression" dxfId="631" priority="665">
      <formula>K75&lt;&gt;""</formula>
    </cfRule>
  </conditionalFormatting>
  <conditionalFormatting sqref="G76">
    <cfRule type="expression" dxfId="630" priority="185">
      <formula>G76&lt;&gt;""</formula>
    </cfRule>
  </conditionalFormatting>
  <conditionalFormatting sqref="H76">
    <cfRule type="expression" dxfId="629" priority="105">
      <formula>H76&lt;&gt;""</formula>
    </cfRule>
  </conditionalFormatting>
  <conditionalFormatting sqref="I76">
    <cfRule type="expression" dxfId="628" priority="104">
      <formula>I76&lt;&gt;""</formula>
    </cfRule>
  </conditionalFormatting>
  <conditionalFormatting sqref="J76">
    <cfRule type="expression" dxfId="627" priority="1239">
      <formula>J76&lt;&gt;""</formula>
    </cfRule>
  </conditionalFormatting>
  <conditionalFormatting sqref="K76">
    <cfRule type="expression" dxfId="626" priority="244">
      <formula>K76&lt;&gt;""</formula>
    </cfRule>
  </conditionalFormatting>
  <conditionalFormatting sqref="O76">
    <cfRule type="expression" dxfId="625" priority="901">
      <formula>O76&lt;&gt;""</formula>
    </cfRule>
  </conditionalFormatting>
  <conditionalFormatting sqref="P76">
    <cfRule type="expression" dxfId="624" priority="628">
      <formula>P76&lt;&gt;""</formula>
    </cfRule>
  </conditionalFormatting>
  <conditionalFormatting sqref="Q76">
    <cfRule type="expression" dxfId="623" priority="905">
      <formula>Q76&lt;&gt;""</formula>
    </cfRule>
  </conditionalFormatting>
  <conditionalFormatting sqref="R76">
    <cfRule type="expression" dxfId="622" priority="1236">
      <formula>R76&lt;&gt;""</formula>
    </cfRule>
  </conditionalFormatting>
  <conditionalFormatting sqref="G78:K78 G80 I80 K80">
    <cfRule type="expression" dxfId="621" priority="148">
      <formula>G78&lt;&gt;""</formula>
    </cfRule>
  </conditionalFormatting>
  <conditionalFormatting sqref="L78:T78 L80:T80 S79:T79">
    <cfRule type="expression" dxfId="620" priority="149">
      <formula>L78&lt;&gt;""</formula>
    </cfRule>
  </conditionalFormatting>
  <conditionalFormatting sqref="G81:K81">
    <cfRule type="expression" dxfId="619" priority="146">
      <formula>G81&lt;&gt;""</formula>
    </cfRule>
  </conditionalFormatting>
  <conditionalFormatting sqref="L81:T81">
    <cfRule type="expression" dxfId="618" priority="147">
      <formula>L81&lt;&gt;""</formula>
    </cfRule>
  </conditionalFormatting>
  <conditionalFormatting sqref="G87">
    <cfRule type="expression" dxfId="617" priority="626">
      <formula>G87&lt;&gt;""</formula>
    </cfRule>
  </conditionalFormatting>
  <conditionalFormatting sqref="H87">
    <cfRule type="expression" dxfId="616" priority="487">
      <formula>H87&lt;&gt;""</formula>
    </cfRule>
  </conditionalFormatting>
  <conditionalFormatting sqref="J87">
    <cfRule type="expression" dxfId="615" priority="204">
      <formula>J87&lt;&gt;""</formula>
    </cfRule>
  </conditionalFormatting>
  <conditionalFormatting sqref="O87">
    <cfRule type="expression" dxfId="614" priority="488">
      <formula>O87&lt;&gt;""</formula>
    </cfRule>
  </conditionalFormatting>
  <conditionalFormatting sqref="G88">
    <cfRule type="expression" dxfId="613" priority="1288">
      <formula>G88&lt;&gt;""</formula>
    </cfRule>
  </conditionalFormatting>
  <conditionalFormatting sqref="H88">
    <cfRule type="expression" dxfId="612" priority="203">
      <formula>H88&lt;&gt;""</formula>
    </cfRule>
  </conditionalFormatting>
  <conditionalFormatting sqref="J88">
    <cfRule type="expression" dxfId="611" priority="953">
      <formula>J88&lt;&gt;""</formula>
    </cfRule>
  </conditionalFormatting>
  <conditionalFormatting sqref="K88">
    <cfRule type="expression" dxfId="610" priority="1007">
      <formula>K88&lt;&gt;""</formula>
    </cfRule>
  </conditionalFormatting>
  <conditionalFormatting sqref="O88">
    <cfRule type="expression" dxfId="609" priority="1292">
      <formula>O88&lt;&gt;""</formula>
    </cfRule>
  </conditionalFormatting>
  <conditionalFormatting sqref="Q88">
    <cfRule type="expression" dxfId="608" priority="954">
      <formula>Q88&lt;&gt;""</formula>
    </cfRule>
  </conditionalFormatting>
  <conditionalFormatting sqref="R88">
    <cfRule type="expression" dxfId="607" priority="955">
      <formula>R88&lt;&gt;""</formula>
    </cfRule>
  </conditionalFormatting>
  <conditionalFormatting sqref="G89">
    <cfRule type="expression" dxfId="606" priority="1287">
      <formula>G89&lt;&gt;""</formula>
    </cfRule>
  </conditionalFormatting>
  <conditionalFormatting sqref="H89">
    <cfRule type="expression" dxfId="605" priority="202">
      <formula>H89&lt;&gt;""</formula>
    </cfRule>
  </conditionalFormatting>
  <conditionalFormatting sqref="J89">
    <cfRule type="expression" dxfId="604" priority="952">
      <formula>J89&lt;&gt;""</formula>
    </cfRule>
  </conditionalFormatting>
  <conditionalFormatting sqref="K89">
    <cfRule type="expression" dxfId="603" priority="1008">
      <formula>K89&lt;&gt;""</formula>
    </cfRule>
  </conditionalFormatting>
  <conditionalFormatting sqref="O89">
    <cfRule type="expression" dxfId="602" priority="1291">
      <formula>O89&lt;&gt;""</formula>
    </cfRule>
  </conditionalFormatting>
  <conditionalFormatting sqref="Q89">
    <cfRule type="expression" dxfId="601" priority="951">
      <formula>Q89&lt;&gt;""</formula>
    </cfRule>
  </conditionalFormatting>
  <conditionalFormatting sqref="R89">
    <cfRule type="expression" dxfId="600" priority="956">
      <formula>R89&lt;&gt;""</formula>
    </cfRule>
  </conditionalFormatting>
  <conditionalFormatting sqref="G95:T95">
    <cfRule type="expression" dxfId="599" priority="537">
      <formula>G95&lt;&gt;""</formula>
    </cfRule>
  </conditionalFormatting>
  <conditionalFormatting sqref="O102">
    <cfRule type="expression" dxfId="598" priority="54">
      <formula>O102&lt;&gt;""</formula>
    </cfRule>
  </conditionalFormatting>
  <conditionalFormatting sqref="O103">
    <cfRule type="expression" dxfId="597" priority="531">
      <formula>O103&lt;&gt;""</formula>
    </cfRule>
  </conditionalFormatting>
  <conditionalFormatting sqref="G106:K106">
    <cfRule type="duplicateValues" dxfId="596" priority="548"/>
    <cfRule type="duplicateValues" dxfId="595" priority="549"/>
    <cfRule type="duplicateValues" dxfId="594" priority="550"/>
    <cfRule type="duplicateValues" dxfId="593" priority="551"/>
    <cfRule type="expression" dxfId="592" priority="552">
      <formula>#REF!&lt;&gt;""</formula>
    </cfRule>
    <cfRule type="expression" dxfId="591" priority="553">
      <formula>#REF!&lt;&gt;""</formula>
    </cfRule>
    <cfRule type="expression" dxfId="590" priority="554">
      <formula>#REF!&lt;&gt;""</formula>
    </cfRule>
    <cfRule type="duplicateValues" dxfId="589" priority="555"/>
    <cfRule type="duplicateValues" dxfId="588" priority="556"/>
    <cfRule type="duplicateValues" dxfId="587" priority="557"/>
    <cfRule type="expression" dxfId="586" priority="558">
      <formula>#REF!&lt;&gt;""</formula>
    </cfRule>
    <cfRule type="expression" dxfId="585" priority="575">
      <formula>G106&lt;&gt;""</formula>
    </cfRule>
    <cfRule type="duplicateValues" dxfId="584" priority="580"/>
    <cfRule type="expression" dxfId="583" priority="581">
      <formula>#REF!&lt;&gt;""</formula>
    </cfRule>
  </conditionalFormatting>
  <conditionalFormatting sqref="H106">
    <cfRule type="duplicateValues" dxfId="582" priority="564"/>
  </conditionalFormatting>
  <conditionalFormatting sqref="I106">
    <cfRule type="duplicateValues" dxfId="581" priority="565"/>
    <cfRule type="duplicateValues" dxfId="580" priority="567"/>
    <cfRule type="duplicateValues" dxfId="579" priority="568"/>
    <cfRule type="duplicateValues" dxfId="578" priority="570"/>
  </conditionalFormatting>
  <conditionalFormatting sqref="I106:K106">
    <cfRule type="expression" dxfId="577" priority="566">
      <formula>#REF!&lt;&gt;""</formula>
    </cfRule>
    <cfRule type="expression" dxfId="576" priority="569">
      <formula>#REF!&lt;&gt;""</formula>
    </cfRule>
  </conditionalFormatting>
  <conditionalFormatting sqref="I106:J106">
    <cfRule type="duplicateValues" dxfId="575" priority="573"/>
    <cfRule type="duplicateValues" dxfId="574" priority="574"/>
    <cfRule type="duplicateValues" dxfId="573" priority="578"/>
    <cfRule type="duplicateValues" dxfId="572" priority="579"/>
  </conditionalFormatting>
  <conditionalFormatting sqref="K106">
    <cfRule type="duplicateValues" dxfId="571" priority="559"/>
    <cfRule type="duplicateValues" dxfId="570" priority="560"/>
    <cfRule type="duplicateValues" dxfId="569" priority="561"/>
    <cfRule type="duplicateValues" dxfId="568" priority="562"/>
    <cfRule type="expression" dxfId="567" priority="563">
      <formula>#REF!&lt;&gt;""</formula>
    </cfRule>
    <cfRule type="duplicateValues" dxfId="566" priority="571"/>
    <cfRule type="duplicateValues" dxfId="565" priority="572"/>
    <cfRule type="duplicateValues" dxfId="564" priority="576"/>
    <cfRule type="expression" dxfId="563" priority="577">
      <formula>#REF!&lt;&gt;""</formula>
    </cfRule>
  </conditionalFormatting>
  <conditionalFormatting sqref="O106:R106">
    <cfRule type="duplicateValues" dxfId="562" priority="826"/>
    <cfRule type="duplicateValues" dxfId="561" priority="827"/>
    <cfRule type="duplicateValues" dxfId="560" priority="828"/>
    <cfRule type="duplicateValues" dxfId="559" priority="829"/>
    <cfRule type="expression" dxfId="558" priority="830">
      <formula>#REF!&lt;&gt;""</formula>
    </cfRule>
    <cfRule type="expression" dxfId="557" priority="831">
      <formula>#REF!&lt;&gt;""</formula>
    </cfRule>
    <cfRule type="expression" dxfId="556" priority="832">
      <formula>#REF!&lt;&gt;""</formula>
    </cfRule>
    <cfRule type="duplicateValues" dxfId="555" priority="833"/>
    <cfRule type="duplicateValues" dxfId="554" priority="834"/>
    <cfRule type="duplicateValues" dxfId="553" priority="835"/>
    <cfRule type="expression" dxfId="552" priority="836">
      <formula>#REF!&lt;&gt;""</formula>
    </cfRule>
    <cfRule type="expression" dxfId="551" priority="2011">
      <formula>O106&lt;&gt;""</formula>
    </cfRule>
    <cfRule type="duplicateValues" dxfId="550" priority="2055"/>
    <cfRule type="expression" dxfId="549" priority="2056">
      <formula>#REF!&lt;&gt;""</formula>
    </cfRule>
  </conditionalFormatting>
  <conditionalFormatting sqref="O106">
    <cfRule type="duplicateValues" dxfId="548" priority="1232"/>
  </conditionalFormatting>
  <conditionalFormatting sqref="P106">
    <cfRule type="duplicateValues" dxfId="547" priority="1596"/>
    <cfRule type="duplicateValues" dxfId="546" priority="1598"/>
    <cfRule type="duplicateValues" dxfId="545" priority="1599"/>
    <cfRule type="duplicateValues" dxfId="544" priority="1601"/>
  </conditionalFormatting>
  <conditionalFormatting sqref="P106:R106">
    <cfRule type="expression" dxfId="543" priority="1597">
      <formula>#REF!&lt;&gt;""</formula>
    </cfRule>
    <cfRule type="expression" dxfId="542" priority="1600">
      <formula>#REF!&lt;&gt;""</formula>
    </cfRule>
  </conditionalFormatting>
  <conditionalFormatting sqref="P106:Q106">
    <cfRule type="duplicateValues" dxfId="541" priority="2008"/>
    <cfRule type="duplicateValues" dxfId="540" priority="2010"/>
    <cfRule type="duplicateValues" dxfId="539" priority="2046"/>
    <cfRule type="duplicateValues" dxfId="538" priority="2052"/>
  </conditionalFormatting>
  <conditionalFormatting sqref="R106">
    <cfRule type="duplicateValues" dxfId="537" priority="1110"/>
    <cfRule type="duplicateValues" dxfId="536" priority="1111"/>
    <cfRule type="duplicateValues" dxfId="535" priority="1112"/>
    <cfRule type="duplicateValues" dxfId="534" priority="1113"/>
    <cfRule type="expression" dxfId="533" priority="1114">
      <formula>#REF!&lt;&gt;""</formula>
    </cfRule>
    <cfRule type="duplicateValues" dxfId="532" priority="2004"/>
    <cfRule type="duplicateValues" dxfId="531" priority="2006"/>
    <cfRule type="duplicateValues" dxfId="530" priority="2042"/>
    <cfRule type="expression" dxfId="529" priority="2043">
      <formula>#REF!&lt;&gt;""</formula>
    </cfRule>
  </conditionalFormatting>
  <conditionalFormatting sqref="G122">
    <cfRule type="expression" dxfId="528" priority="308">
      <formula>G122&lt;&gt;""</formula>
    </cfRule>
  </conditionalFormatting>
  <conditionalFormatting sqref="J122">
    <cfRule type="expression" dxfId="527" priority="288">
      <formula>J122&lt;&gt;""</formula>
    </cfRule>
  </conditionalFormatting>
  <conditionalFormatting sqref="K122">
    <cfRule type="expression" dxfId="526" priority="610">
      <formula>K122&lt;&gt;""</formula>
    </cfRule>
  </conditionalFormatting>
  <conditionalFormatting sqref="G123">
    <cfRule type="expression" dxfId="525" priority="357">
      <formula>G123&lt;&gt;""</formula>
    </cfRule>
  </conditionalFormatting>
  <conditionalFormatting sqref="I123">
    <cfRule type="expression" dxfId="524" priority="1249">
      <formula>I123&lt;&gt;""</formula>
    </cfRule>
  </conditionalFormatting>
  <conditionalFormatting sqref="K123">
    <cfRule type="expression" dxfId="523" priority="311">
      <formula>K123&lt;&gt;""</formula>
    </cfRule>
  </conditionalFormatting>
  <conditionalFormatting sqref="G124:H124">
    <cfRule type="expression" dxfId="522" priority="314">
      <formula>G124&lt;&gt;""</formula>
    </cfRule>
  </conditionalFormatting>
  <conditionalFormatting sqref="I124:R124">
    <cfRule type="expression" dxfId="521" priority="475">
      <formula>I124&lt;&gt;""</formula>
    </cfRule>
  </conditionalFormatting>
  <conditionalFormatting sqref="O124">
    <cfRule type="expression" dxfId="520" priority="472">
      <formula>O124&lt;&gt;""</formula>
    </cfRule>
    <cfRule type="expression" dxfId="519" priority="476">
      <formula>O124&lt;&gt;""</formula>
    </cfRule>
  </conditionalFormatting>
  <conditionalFormatting sqref="P124">
    <cfRule type="expression" dxfId="518" priority="473">
      <formula>P124&lt;&gt;""</formula>
    </cfRule>
  </conditionalFormatting>
  <conditionalFormatting sqref="Q124">
    <cfRule type="expression" dxfId="517" priority="474">
      <formula>Q124&lt;&gt;""</formula>
    </cfRule>
  </conditionalFormatting>
  <conditionalFormatting sqref="S124:T124">
    <cfRule type="expression" dxfId="516" priority="477">
      <formula>S124&lt;&gt;""</formula>
    </cfRule>
  </conditionalFormatting>
  <conditionalFormatting sqref="I127">
    <cfRule type="expression" dxfId="515" priority="315">
      <formula>I127&lt;&gt;""</formula>
    </cfRule>
  </conditionalFormatting>
  <conditionalFormatting sqref="J127">
    <cfRule type="expression" dxfId="514" priority="316">
      <formula>J127&lt;&gt;""</formula>
    </cfRule>
  </conditionalFormatting>
  <conditionalFormatting sqref="O127">
    <cfRule type="expression" dxfId="513" priority="1014">
      <formula>O127&lt;&gt;""</formula>
    </cfRule>
  </conditionalFormatting>
  <conditionalFormatting sqref="P127">
    <cfRule type="expression" dxfId="512" priority="220">
      <formula>P127&lt;&gt;""</formula>
    </cfRule>
  </conditionalFormatting>
  <conditionalFormatting sqref="Q127">
    <cfRule type="expression" dxfId="511" priority="221">
      <formula>Q127&lt;&gt;""</formula>
    </cfRule>
  </conditionalFormatting>
  <conditionalFormatting sqref="R127">
    <cfRule type="expression" dxfId="510" priority="222">
      <formula>R127&lt;&gt;""</formula>
    </cfRule>
  </conditionalFormatting>
  <conditionalFormatting sqref="Q128">
    <cfRule type="expression" dxfId="509" priority="354">
      <formula>Q128&lt;&gt;""</formula>
    </cfRule>
  </conditionalFormatting>
  <conditionalFormatting sqref="R128">
    <cfRule type="expression" dxfId="508" priority="293">
      <formula>R128&lt;&gt;""</formula>
    </cfRule>
  </conditionalFormatting>
  <conditionalFormatting sqref="J129">
    <cfRule type="expression" dxfId="507" priority="247">
      <formula>J129&lt;&gt;""</formula>
    </cfRule>
  </conditionalFormatting>
  <conditionalFormatting sqref="K129">
    <cfRule type="expression" dxfId="506" priority="246">
      <formula>K129&lt;&gt;""</formula>
    </cfRule>
  </conditionalFormatting>
  <conditionalFormatting sqref="R129">
    <cfRule type="expression" dxfId="505" priority="807">
      <formula>R129&lt;&gt;""</formula>
    </cfRule>
  </conditionalFormatting>
  <conditionalFormatting sqref="N132">
    <cfRule type="expression" dxfId="504" priority="46">
      <formula>N132&lt;&gt;""</formula>
    </cfRule>
  </conditionalFormatting>
  <conditionalFormatting sqref="O132:P132">
    <cfRule type="expression" dxfId="503" priority="47">
      <formula>O132&lt;&gt;""</formula>
    </cfRule>
  </conditionalFormatting>
  <conditionalFormatting sqref="Q132:R132">
    <cfRule type="expression" dxfId="502" priority="49">
      <formula>Q132&lt;&gt;""</formula>
    </cfRule>
  </conditionalFormatting>
  <conditionalFormatting sqref="J133">
    <cfRule type="expression" dxfId="501" priority="31">
      <formula>J133&lt;&gt;""</formula>
    </cfRule>
  </conditionalFormatting>
  <conditionalFormatting sqref="N133">
    <cfRule type="expression" dxfId="500" priority="42">
      <formula>N133&lt;&gt;""</formula>
    </cfRule>
  </conditionalFormatting>
  <conditionalFormatting sqref="O133:P133">
    <cfRule type="expression" dxfId="499" priority="43">
      <formula>O133&lt;&gt;""</formula>
    </cfRule>
  </conditionalFormatting>
  <conditionalFormatting sqref="Q133:R133">
    <cfRule type="expression" dxfId="498" priority="45">
      <formula>Q133&lt;&gt;""</formula>
    </cfRule>
  </conditionalFormatting>
  <conditionalFormatting sqref="K134">
    <cfRule type="expression" dxfId="497" priority="39">
      <formula>K134&lt;&gt;""</formula>
    </cfRule>
  </conditionalFormatting>
  <conditionalFormatting sqref="L134:N134">
    <cfRule type="expression" dxfId="496" priority="41">
      <formula>L134&lt;&gt;""</formula>
    </cfRule>
  </conditionalFormatting>
  <conditionalFormatting sqref="O134">
    <cfRule type="expression" dxfId="495" priority="34">
      <formula>O134&lt;&gt;""</formula>
    </cfRule>
  </conditionalFormatting>
  <conditionalFormatting sqref="P134">
    <cfRule type="expression" dxfId="494" priority="38">
      <formula>P134&lt;&gt;""</formula>
    </cfRule>
  </conditionalFormatting>
  <conditionalFormatting sqref="Q134">
    <cfRule type="expression" dxfId="493" priority="35">
      <formula>Q134&lt;&gt;""</formula>
    </cfRule>
  </conditionalFormatting>
  <conditionalFormatting sqref="R134">
    <cfRule type="expression" dxfId="492" priority="36">
      <formula>R134&lt;&gt;""</formula>
    </cfRule>
  </conditionalFormatting>
  <conditionalFormatting sqref="L135:N135">
    <cfRule type="expression" dxfId="491" priority="464">
      <formula>L135&lt;&gt;""</formula>
    </cfRule>
  </conditionalFormatting>
  <conditionalFormatting sqref="O135">
    <cfRule type="expression" dxfId="490" priority="461">
      <formula>O135&lt;&gt;""</formula>
    </cfRule>
  </conditionalFormatting>
  <conditionalFormatting sqref="P135">
    <cfRule type="expression" dxfId="489" priority="460">
      <formula>P135&lt;&gt;""</formula>
    </cfRule>
  </conditionalFormatting>
  <conditionalFormatting sqref="Q135">
    <cfRule type="expression" dxfId="488" priority="459">
      <formula>Q135&lt;&gt;""</formula>
    </cfRule>
  </conditionalFormatting>
  <conditionalFormatting sqref="R135">
    <cfRule type="expression" dxfId="487" priority="458">
      <formula>R135&lt;&gt;""</formula>
    </cfRule>
  </conditionalFormatting>
  <conditionalFormatting sqref="G138">
    <cfRule type="expression" dxfId="486" priority="328">
      <formula>G138&lt;&gt;""</formula>
    </cfRule>
  </conditionalFormatting>
  <conditionalFormatting sqref="H138">
    <cfRule type="expression" dxfId="485" priority="329">
      <formula>H138&lt;&gt;""</formula>
    </cfRule>
    <cfRule type="expression" dxfId="484" priority="352">
      <formula>H138&lt;&gt;""</formula>
    </cfRule>
  </conditionalFormatting>
  <conditionalFormatting sqref="I138">
    <cfRule type="expression" dxfId="483" priority="457">
      <formula>I138&lt;&gt;""</formula>
    </cfRule>
  </conditionalFormatting>
  <conditionalFormatting sqref="J138">
    <cfRule type="expression" dxfId="482" priority="456">
      <formula>J138&lt;&gt;""</formula>
    </cfRule>
  </conditionalFormatting>
  <conditionalFormatting sqref="O138">
    <cfRule type="expression" dxfId="481" priority="214">
      <formula>O138&lt;&gt;""</formula>
    </cfRule>
  </conditionalFormatting>
  <conditionalFormatting sqref="P138">
    <cfRule type="expression" dxfId="480" priority="325">
      <formula>P138&lt;&gt;""</formula>
    </cfRule>
  </conditionalFormatting>
  <conditionalFormatting sqref="Q138">
    <cfRule type="expression" dxfId="479" priority="455">
      <formula>Q138&lt;&gt;""</formula>
    </cfRule>
  </conditionalFormatting>
  <conditionalFormatting sqref="R138">
    <cfRule type="expression" dxfId="478" priority="215">
      <formula>R138&lt;&gt;""</formula>
    </cfRule>
  </conditionalFormatting>
  <conditionalFormatting sqref="K139">
    <cfRule type="expression" dxfId="477" priority="59">
      <formula>K139&lt;&gt;""</formula>
    </cfRule>
  </conditionalFormatting>
  <conditionalFormatting sqref="L139:N139">
    <cfRule type="expression" dxfId="476" priority="63">
      <formula>L139&lt;&gt;""</formula>
    </cfRule>
  </conditionalFormatting>
  <conditionalFormatting sqref="O139">
    <cfRule type="expression" dxfId="475" priority="61">
      <formula>O139&lt;&gt;""</formula>
    </cfRule>
  </conditionalFormatting>
  <conditionalFormatting sqref="P139">
    <cfRule type="expression" dxfId="474" priority="60">
      <formula>P139&lt;&gt;""</formula>
    </cfRule>
  </conditionalFormatting>
  <conditionalFormatting sqref="K140">
    <cfRule type="expression" dxfId="473" priority="448">
      <formula>K140&lt;&gt;""</formula>
    </cfRule>
  </conditionalFormatting>
  <conditionalFormatting sqref="L140:N140">
    <cfRule type="expression" dxfId="472" priority="453">
      <formula>L140&lt;&gt;""</formula>
    </cfRule>
  </conditionalFormatting>
  <conditionalFormatting sqref="O140">
    <cfRule type="expression" dxfId="471" priority="450">
      <formula>O140&lt;&gt;""</formula>
    </cfRule>
  </conditionalFormatting>
  <conditionalFormatting sqref="P140">
    <cfRule type="expression" dxfId="470" priority="449">
      <formula>P140&lt;&gt;""</formula>
    </cfRule>
  </conditionalFormatting>
  <conditionalFormatting sqref="K141">
    <cfRule type="expression" dxfId="469" priority="684">
      <formula>K141&lt;&gt;""</formula>
    </cfRule>
  </conditionalFormatting>
  <conditionalFormatting sqref="L141:N141">
    <cfRule type="expression" dxfId="468" priority="1099">
      <formula>L141&lt;&gt;""</formula>
    </cfRule>
  </conditionalFormatting>
  <conditionalFormatting sqref="O141">
    <cfRule type="expression" dxfId="467" priority="166">
      <formula>O141&lt;&gt;""</formula>
    </cfRule>
  </conditionalFormatting>
  <conditionalFormatting sqref="P141">
    <cfRule type="expression" dxfId="466" priority="351">
      <formula>P141&lt;&gt;""</formula>
    </cfRule>
  </conditionalFormatting>
  <conditionalFormatting sqref="Q141">
    <cfRule type="expression" dxfId="465" priority="151">
      <formula>Q141&lt;&gt;""</formula>
    </cfRule>
  </conditionalFormatting>
  <conditionalFormatting sqref="R141">
    <cfRule type="expression" dxfId="464" priority="165">
      <formula>R141&lt;&gt;""</formula>
    </cfRule>
  </conditionalFormatting>
  <conditionalFormatting sqref="H146">
    <cfRule type="expression" dxfId="463" priority="445">
      <formula>H146&lt;&gt;""</formula>
    </cfRule>
  </conditionalFormatting>
  <conditionalFormatting sqref="O146">
    <cfRule type="expression" dxfId="462" priority="444">
      <formula>O146&lt;&gt;""</formula>
    </cfRule>
  </conditionalFormatting>
  <conditionalFormatting sqref="P147">
    <cfRule type="expression" dxfId="461" priority="443">
      <formula>P147&lt;&gt;""</formula>
    </cfRule>
  </conditionalFormatting>
  <conditionalFormatting sqref="G148">
    <cfRule type="expression" dxfId="460" priority="85">
      <formula>G148&lt;&gt;""</formula>
    </cfRule>
  </conditionalFormatting>
  <conditionalFormatting sqref="H148">
    <cfRule type="expression" dxfId="459" priority="90">
      <formula>H148&lt;&gt;""</formula>
    </cfRule>
  </conditionalFormatting>
  <conditionalFormatting sqref="I148">
    <cfRule type="expression" dxfId="458" priority="1898">
      <formula>I148&lt;&gt;""</formula>
    </cfRule>
  </conditionalFormatting>
  <conditionalFormatting sqref="J148">
    <cfRule type="expression" dxfId="457" priority="644">
      <formula>J148&lt;&gt;""</formula>
    </cfRule>
  </conditionalFormatting>
  <conditionalFormatting sqref="K148">
    <cfRule type="expression" dxfId="456" priority="1063">
      <formula>K148&lt;&gt;""</formula>
    </cfRule>
  </conditionalFormatting>
  <conditionalFormatting sqref="O148">
    <cfRule type="expression" dxfId="455" priority="1476">
      <formula>O148&lt;&gt;""</formula>
    </cfRule>
  </conditionalFormatting>
  <conditionalFormatting sqref="Q148">
    <cfRule type="expression" dxfId="454" priority="1475">
      <formula>Q148&lt;&gt;""</formula>
    </cfRule>
  </conditionalFormatting>
  <conditionalFormatting sqref="R148">
    <cfRule type="expression" dxfId="453" priority="1062">
      <formula>R148&lt;&gt;""</formula>
    </cfRule>
  </conditionalFormatting>
  <conditionalFormatting sqref="I154">
    <cfRule type="expression" dxfId="452" priority="324">
      <formula>I154&lt;&gt;""</formula>
    </cfRule>
  </conditionalFormatting>
  <conditionalFormatting sqref="P154">
    <cfRule type="expression" dxfId="451" priority="30">
      <formula>P154&lt;&gt;""</formula>
    </cfRule>
  </conditionalFormatting>
  <conditionalFormatting sqref="R154">
    <cfRule type="expression" dxfId="450" priority="28">
      <formula>R154&lt;&gt;""</formula>
    </cfRule>
  </conditionalFormatting>
  <conditionalFormatting sqref="I156">
    <cfRule type="expression" dxfId="449" priority="322">
      <formula>I156&lt;&gt;""</formula>
    </cfRule>
  </conditionalFormatting>
  <conditionalFormatting sqref="J156:K156">
    <cfRule type="expression" dxfId="448" priority="144">
      <formula>J156&lt;&gt;""</formula>
    </cfRule>
  </conditionalFormatting>
  <conditionalFormatting sqref="P156">
    <cfRule type="expression" dxfId="447" priority="349">
      <formula>P156&lt;&gt;""</formula>
    </cfRule>
  </conditionalFormatting>
  <conditionalFormatting sqref="Q156">
    <cfRule type="expression" dxfId="446" priority="116">
      <formula>Q156&lt;&gt;""</formula>
    </cfRule>
  </conditionalFormatting>
  <conditionalFormatting sqref="R156">
    <cfRule type="expression" dxfId="445" priority="327">
      <formula>R156&lt;&gt;""</formula>
    </cfRule>
  </conditionalFormatting>
  <conditionalFormatting sqref="I157">
    <cfRule type="expression" dxfId="444" priority="317">
      <formula>I157&lt;&gt;""</formula>
    </cfRule>
  </conditionalFormatting>
  <conditionalFormatting sqref="J157:K157">
    <cfRule type="expression" dxfId="443" priority="318">
      <formula>J157&lt;&gt;""</formula>
    </cfRule>
  </conditionalFormatting>
  <conditionalFormatting sqref="P157">
    <cfRule type="expression" dxfId="442" priority="29">
      <formula>P157&lt;&gt;""</formula>
    </cfRule>
  </conditionalFormatting>
  <conditionalFormatting sqref="R157">
    <cfRule type="expression" dxfId="441" priority="27">
      <formula>R157&lt;&gt;""</formula>
    </cfRule>
  </conditionalFormatting>
  <conditionalFormatting sqref="G163">
    <cfRule type="expression" dxfId="440" priority="1057">
      <formula>G163&lt;&gt;""</formula>
    </cfRule>
  </conditionalFormatting>
  <conditionalFormatting sqref="H163">
    <cfRule type="expression" dxfId="439" priority="1058">
      <formula>H163&lt;&gt;""</formula>
    </cfRule>
    <cfRule type="expression" dxfId="438" priority="1857">
      <formula>H163&lt;&gt;""</formula>
    </cfRule>
    <cfRule type="expression" dxfId="437" priority="1858">
      <formula>#REF!&lt;&gt;""</formula>
    </cfRule>
    <cfRule type="duplicateValues" dxfId="436" priority="1861"/>
    <cfRule type="duplicateValues" dxfId="435" priority="1872"/>
    <cfRule type="duplicateValues" dxfId="434" priority="1876"/>
    <cfRule type="duplicateValues" dxfId="433" priority="1877"/>
    <cfRule type="duplicateValues" dxfId="432" priority="1878"/>
  </conditionalFormatting>
  <conditionalFormatting sqref="I163">
    <cfRule type="expression" dxfId="431" priority="1059">
      <formula>I163&lt;&gt;""</formula>
    </cfRule>
    <cfRule type="expression" dxfId="430" priority="1081">
      <formula>I163&lt;&gt;""</formula>
    </cfRule>
  </conditionalFormatting>
  <conditionalFormatting sqref="J163:K163">
    <cfRule type="expression" dxfId="429" priority="1082">
      <formula>J163&lt;&gt;""</formula>
    </cfRule>
  </conditionalFormatting>
  <conditionalFormatting sqref="L163:T163">
    <cfRule type="expression" dxfId="428" priority="1781">
      <formula>L163&lt;&gt;""</formula>
    </cfRule>
  </conditionalFormatting>
  <conditionalFormatting sqref="G171:T171">
    <cfRule type="expression" dxfId="427" priority="441">
      <formula>G171&lt;&gt;""</formula>
    </cfRule>
  </conditionalFormatting>
  <conditionalFormatting sqref="G176">
    <cfRule type="duplicateValues" dxfId="426" priority="268"/>
    <cfRule type="expression" dxfId="425" priority="269">
      <formula>#REF!&lt;&gt;""</formula>
    </cfRule>
    <cfRule type="duplicateValues" dxfId="424" priority="270"/>
    <cfRule type="expression" dxfId="423" priority="271">
      <formula>#REF!&lt;&gt;""</formula>
    </cfRule>
    <cfRule type="expression" dxfId="422" priority="272">
      <formula>G176&lt;&gt;""</formula>
    </cfRule>
    <cfRule type="duplicateValues" dxfId="421" priority="273"/>
    <cfRule type="expression" dxfId="420" priority="274">
      <formula>#REF!&lt;&gt;""</formula>
    </cfRule>
    <cfRule type="duplicateValues" dxfId="419" priority="275"/>
    <cfRule type="duplicateValues" dxfId="418" priority="276"/>
    <cfRule type="duplicateValues" dxfId="417" priority="277"/>
    <cfRule type="duplicateValues" dxfId="416" priority="278"/>
    <cfRule type="expression" dxfId="415" priority="279">
      <formula>#REF!&lt;&gt;""</formula>
    </cfRule>
  </conditionalFormatting>
  <conditionalFormatting sqref="H176">
    <cfRule type="duplicateValues" dxfId="414" priority="119"/>
    <cfRule type="expression" dxfId="413" priority="120">
      <formula>#REF!&lt;&gt;""</formula>
    </cfRule>
    <cfRule type="duplicateValues" dxfId="412" priority="121"/>
    <cfRule type="expression" dxfId="411" priority="122">
      <formula>#REF!&lt;&gt;""</formula>
    </cfRule>
    <cfRule type="expression" dxfId="410" priority="123">
      <formula>H176&lt;&gt;""</formula>
    </cfRule>
    <cfRule type="duplicateValues" dxfId="409" priority="124"/>
    <cfRule type="expression" dxfId="408" priority="125">
      <formula>#REF!&lt;&gt;""</formula>
    </cfRule>
    <cfRule type="duplicateValues" dxfId="407" priority="126"/>
    <cfRule type="duplicateValues" dxfId="406" priority="127"/>
    <cfRule type="duplicateValues" dxfId="405" priority="128"/>
    <cfRule type="duplicateValues" dxfId="404" priority="129"/>
    <cfRule type="expression" dxfId="403" priority="130">
      <formula>#REF!&lt;&gt;""</formula>
    </cfRule>
  </conditionalFormatting>
  <conditionalFormatting sqref="I176:J176">
    <cfRule type="duplicateValues" dxfId="402" priority="404"/>
    <cfRule type="expression" dxfId="401" priority="405">
      <formula>#REF!&lt;&gt;""</formula>
    </cfRule>
    <cfRule type="duplicateValues" dxfId="400" priority="406"/>
    <cfRule type="expression" dxfId="399" priority="407">
      <formula>#REF!&lt;&gt;""</formula>
    </cfRule>
    <cfRule type="expression" dxfId="398" priority="408">
      <formula>I176&lt;&gt;""</formula>
    </cfRule>
    <cfRule type="duplicateValues" dxfId="397" priority="409"/>
    <cfRule type="expression" dxfId="396" priority="410">
      <formula>#REF!&lt;&gt;""</formula>
    </cfRule>
    <cfRule type="duplicateValues" dxfId="395" priority="411"/>
    <cfRule type="duplicateValues" dxfId="394" priority="412"/>
    <cfRule type="duplicateValues" dxfId="393" priority="413"/>
    <cfRule type="duplicateValues" dxfId="392" priority="414"/>
    <cfRule type="expression" dxfId="391" priority="415">
      <formula>#REF!&lt;&gt;""</formula>
    </cfRule>
  </conditionalFormatting>
  <conditionalFormatting sqref="O176">
    <cfRule type="duplicateValues" dxfId="390" priority="248"/>
    <cfRule type="expression" dxfId="389" priority="249">
      <formula>#REF!&lt;&gt;""</formula>
    </cfRule>
    <cfRule type="duplicateValues" dxfId="388" priority="250"/>
    <cfRule type="expression" dxfId="387" priority="251">
      <formula>#REF!&lt;&gt;""</formula>
    </cfRule>
    <cfRule type="expression" dxfId="386" priority="252">
      <formula>O176&lt;&gt;""</formula>
    </cfRule>
    <cfRule type="duplicateValues" dxfId="385" priority="253"/>
    <cfRule type="expression" dxfId="384" priority="254">
      <formula>#REF!&lt;&gt;""</formula>
    </cfRule>
    <cfRule type="duplicateValues" dxfId="383" priority="255"/>
    <cfRule type="duplicateValues" dxfId="382" priority="256"/>
    <cfRule type="duplicateValues" dxfId="381" priority="257"/>
    <cfRule type="duplicateValues" dxfId="380" priority="258"/>
    <cfRule type="expression" dxfId="379" priority="259">
      <formula>#REF!&lt;&gt;""</formula>
    </cfRule>
  </conditionalFormatting>
  <conditionalFormatting sqref="P176">
    <cfRule type="duplicateValues" dxfId="378" priority="337"/>
    <cfRule type="expression" dxfId="377" priority="338">
      <formula>#REF!&lt;&gt;""</formula>
    </cfRule>
    <cfRule type="duplicateValues" dxfId="376" priority="339"/>
    <cfRule type="expression" dxfId="375" priority="340">
      <formula>#REF!&lt;&gt;""</formula>
    </cfRule>
    <cfRule type="expression" dxfId="374" priority="341">
      <formula>P176&lt;&gt;""</formula>
    </cfRule>
    <cfRule type="duplicateValues" dxfId="373" priority="342"/>
    <cfRule type="expression" dxfId="372" priority="343">
      <formula>#REF!&lt;&gt;""</formula>
    </cfRule>
    <cfRule type="duplicateValues" dxfId="371" priority="344"/>
    <cfRule type="duplicateValues" dxfId="370" priority="345"/>
    <cfRule type="duplicateValues" dxfId="369" priority="346"/>
    <cfRule type="duplicateValues" dxfId="368" priority="347"/>
    <cfRule type="expression" dxfId="367" priority="348">
      <formula>#REF!&lt;&gt;""</formula>
    </cfRule>
  </conditionalFormatting>
  <conditionalFormatting sqref="Q176">
    <cfRule type="duplicateValues" dxfId="366" priority="914"/>
    <cfRule type="expression" dxfId="365" priority="915">
      <formula>#REF!&lt;&gt;""</formula>
    </cfRule>
    <cfRule type="duplicateValues" dxfId="364" priority="916"/>
    <cfRule type="expression" dxfId="363" priority="917">
      <formula>#REF!&lt;&gt;""</formula>
    </cfRule>
    <cfRule type="expression" dxfId="362" priority="918">
      <formula>Q176&lt;&gt;""</formula>
    </cfRule>
    <cfRule type="duplicateValues" dxfId="361" priority="919"/>
    <cfRule type="expression" dxfId="360" priority="920">
      <formula>#REF!&lt;&gt;""</formula>
    </cfRule>
    <cfRule type="duplicateValues" dxfId="359" priority="921"/>
    <cfRule type="duplicateValues" dxfId="358" priority="922"/>
    <cfRule type="duplicateValues" dxfId="357" priority="923"/>
    <cfRule type="duplicateValues" dxfId="356" priority="924"/>
    <cfRule type="expression" dxfId="355" priority="925">
      <formula>#REF!&lt;&gt;""</formula>
    </cfRule>
  </conditionalFormatting>
  <conditionalFormatting sqref="R176">
    <cfRule type="duplicateValues" dxfId="354" priority="428"/>
    <cfRule type="expression" dxfId="353" priority="429">
      <formula>#REF!&lt;&gt;""</formula>
    </cfRule>
    <cfRule type="duplicateValues" dxfId="352" priority="430"/>
    <cfRule type="expression" dxfId="351" priority="431">
      <formula>#REF!&lt;&gt;""</formula>
    </cfRule>
    <cfRule type="expression" dxfId="350" priority="432">
      <formula>R176&lt;&gt;""</formula>
    </cfRule>
    <cfRule type="duplicateValues" dxfId="349" priority="433"/>
    <cfRule type="expression" dxfId="348" priority="434">
      <formula>#REF!&lt;&gt;""</formula>
    </cfRule>
    <cfRule type="duplicateValues" dxfId="347" priority="435"/>
    <cfRule type="duplicateValues" dxfId="346" priority="436"/>
    <cfRule type="duplicateValues" dxfId="345" priority="437"/>
    <cfRule type="duplicateValues" dxfId="344" priority="438"/>
    <cfRule type="expression" dxfId="343" priority="439">
      <formula>#REF!&lt;&gt;""</formula>
    </cfRule>
  </conditionalFormatting>
  <conditionalFormatting sqref="Q177">
    <cfRule type="expression" dxfId="342" priority="26">
      <formula>Q177&lt;&gt;""</formula>
    </cfRule>
  </conditionalFormatting>
  <conditionalFormatting sqref="O183:Q183">
    <cfRule type="expression" dxfId="341" priority="132">
      <formula>O183&lt;&gt;""</formula>
    </cfRule>
  </conditionalFormatting>
  <conditionalFormatting sqref="O184:Q184">
    <cfRule type="expression" dxfId="340" priority="131">
      <formula>O184&lt;&gt;""</formula>
    </cfRule>
  </conditionalFormatting>
  <conditionalFormatting sqref="G190">
    <cfRule type="expression" dxfId="339" priority="302">
      <formula>G190&lt;&gt;""</formula>
    </cfRule>
  </conditionalFormatting>
  <conditionalFormatting sqref="H190">
    <cfRule type="expression" dxfId="338" priority="398">
      <formula>H190&lt;&gt;""</formula>
    </cfRule>
  </conditionalFormatting>
  <conditionalFormatting sqref="I190">
    <cfRule type="expression" dxfId="337" priority="299">
      <formula>I190&lt;&gt;""</formula>
    </cfRule>
  </conditionalFormatting>
  <conditionalFormatting sqref="K190">
    <cfRule type="expression" dxfId="336" priority="396">
      <formula>K190&lt;&gt;""</formula>
    </cfRule>
  </conditionalFormatting>
  <conditionalFormatting sqref="S190:T190">
    <cfRule type="expression" dxfId="335" priority="399">
      <formula>S190&lt;&gt;""</formula>
    </cfRule>
  </conditionalFormatting>
  <conditionalFormatting sqref="G193">
    <cfRule type="expression" dxfId="334" priority="300">
      <formula>G193&lt;&gt;""</formula>
    </cfRule>
  </conditionalFormatting>
  <conditionalFormatting sqref="H193">
    <cfRule type="expression" dxfId="333" priority="138">
      <formula>H193&lt;&gt;""</formula>
    </cfRule>
  </conditionalFormatting>
  <conditionalFormatting sqref="J193">
    <cfRule type="expression" dxfId="332" priority="237">
      <formula>J193&lt;&gt;""</formula>
    </cfRule>
  </conditionalFormatting>
  <conditionalFormatting sqref="O193">
    <cfRule type="expression" dxfId="331" priority="137">
      <formula>O193&lt;&gt;""</formula>
    </cfRule>
  </conditionalFormatting>
  <conditionalFormatting sqref="Q193">
    <cfRule type="expression" dxfId="330" priority="208">
      <formula>Q193&lt;&gt;""</formula>
    </cfRule>
  </conditionalFormatting>
  <conditionalFormatting sqref="R193">
    <cfRule type="expression" dxfId="329" priority="211">
      <formula>R193&lt;&gt;""</formula>
    </cfRule>
  </conditionalFormatting>
  <conditionalFormatting sqref="G194:H194">
    <cfRule type="expression" dxfId="328" priority="822">
      <formula>G194&lt;&gt;""</formula>
    </cfRule>
  </conditionalFormatting>
  <conditionalFormatting sqref="O194">
    <cfRule type="expression" dxfId="327" priority="963">
      <formula>O194&lt;&gt;""</formula>
    </cfRule>
  </conditionalFormatting>
  <conditionalFormatting sqref="Q194">
    <cfRule type="expression" dxfId="326" priority="206">
      <formula>Q194&lt;&gt;""</formula>
    </cfRule>
  </conditionalFormatting>
  <conditionalFormatting sqref="R194">
    <cfRule type="expression" dxfId="325" priority="209">
      <formula>R194&lt;&gt;""</formula>
    </cfRule>
  </conditionalFormatting>
  <conditionalFormatting sqref="G195">
    <cfRule type="expression" dxfId="324" priority="1610">
      <formula>G195&lt;&gt;""</formula>
    </cfRule>
  </conditionalFormatting>
  <conditionalFormatting sqref="H195">
    <cfRule type="expression" dxfId="323" priority="239">
      <formula>H195&lt;&gt;""</formula>
    </cfRule>
  </conditionalFormatting>
  <conditionalFormatting sqref="I195">
    <cfRule type="expression" dxfId="322" priority="972">
      <formula>I195&lt;&gt;""</formula>
    </cfRule>
  </conditionalFormatting>
  <conditionalFormatting sqref="J195">
    <cfRule type="expression" dxfId="321" priority="227">
      <formula>J195&lt;&gt;""</formula>
    </cfRule>
  </conditionalFormatting>
  <conditionalFormatting sqref="K195">
    <cfRule type="expression" dxfId="320" priority="74">
      <formula>K195&lt;&gt;""</formula>
    </cfRule>
  </conditionalFormatting>
  <conditionalFormatting sqref="O195">
    <cfRule type="expression" dxfId="319" priority="234">
      <formula>O195&lt;&gt;""</formula>
    </cfRule>
  </conditionalFormatting>
  <conditionalFormatting sqref="P195">
    <cfRule type="expression" dxfId="318" priority="820">
      <formula>P195&lt;&gt;""</formula>
    </cfRule>
  </conditionalFormatting>
  <conditionalFormatting sqref="Q195">
    <cfRule type="expression" dxfId="317" priority="212">
      <formula>Q195&lt;&gt;""</formula>
    </cfRule>
  </conditionalFormatting>
  <conditionalFormatting sqref="R195">
    <cfRule type="expression" dxfId="316" priority="75">
      <formula>R195&lt;&gt;""</formula>
    </cfRule>
  </conditionalFormatting>
  <conditionalFormatting sqref="O198">
    <cfRule type="expression" dxfId="315" priority="260">
      <formula>O198&lt;&gt;""</formula>
    </cfRule>
  </conditionalFormatting>
  <conditionalFormatting sqref="Q198">
    <cfRule type="expression" dxfId="314" priority="394">
      <formula>Q198&lt;&gt;""</formula>
    </cfRule>
  </conditionalFormatting>
  <conditionalFormatting sqref="R198">
    <cfRule type="expression" dxfId="313" priority="393">
      <formula>R198&lt;&gt;""</formula>
    </cfRule>
  </conditionalFormatting>
  <conditionalFormatting sqref="G199">
    <cfRule type="expression" dxfId="312" priority="1052">
      <formula>G199&lt;&gt;""</formula>
    </cfRule>
  </conditionalFormatting>
  <conditionalFormatting sqref="H199">
    <cfRule type="expression" dxfId="311" priority="1075">
      <formula>H199&lt;&gt;""</formula>
    </cfRule>
  </conditionalFormatting>
  <conditionalFormatting sqref="I199">
    <cfRule type="expression" dxfId="310" priority="261">
      <formula>I199&lt;&gt;""</formula>
    </cfRule>
  </conditionalFormatting>
  <conditionalFormatting sqref="J199">
    <cfRule type="expression" dxfId="309" priority="263">
      <formula>J199&lt;&gt;""</formula>
    </cfRule>
  </conditionalFormatting>
  <conditionalFormatting sqref="K199">
    <cfRule type="expression" dxfId="308" priority="970">
      <formula>K199&lt;&gt;""</formula>
    </cfRule>
  </conditionalFormatting>
  <conditionalFormatting sqref="L199:N199">
    <cfRule type="expression" dxfId="307" priority="1715">
      <formula>L199&lt;&gt;""</formula>
    </cfRule>
  </conditionalFormatting>
  <conditionalFormatting sqref="O199:P199">
    <cfRule type="expression" dxfId="306" priority="818">
      <formula>O199&lt;&gt;""</formula>
    </cfRule>
  </conditionalFormatting>
  <conditionalFormatting sqref="Q199">
    <cfRule type="expression" dxfId="305" priority="264">
      <formula>Q199&lt;&gt;""</formula>
    </cfRule>
  </conditionalFormatting>
  <conditionalFormatting sqref="R199:T199">
    <cfRule type="expression" dxfId="304" priority="1613">
      <formula>R199&lt;&gt;""</formula>
    </cfRule>
  </conditionalFormatting>
  <conditionalFormatting sqref="G203:T203">
    <cfRule type="expression" dxfId="303" priority="142">
      <formula>G203&lt;&gt;""</formula>
    </cfRule>
  </conditionalFormatting>
  <conditionalFormatting sqref="P209">
    <cfRule type="expression" dxfId="302" priority="145">
      <formula>P209&lt;&gt;""</formula>
    </cfRule>
  </conditionalFormatting>
  <conditionalFormatting sqref="Q209">
    <cfRule type="expression" dxfId="301" priority="118">
      <formula>Q209&lt;&gt;""</formula>
    </cfRule>
  </conditionalFormatting>
  <conditionalFormatting sqref="R209">
    <cfRule type="expression" dxfId="300" priority="115">
      <formula>R209&lt;&gt;""</formula>
    </cfRule>
  </conditionalFormatting>
  <conditionalFormatting sqref="G213">
    <cfRule type="duplicateValues" dxfId="299" priority="1691"/>
    <cfRule type="duplicateValues" dxfId="298" priority="1692"/>
    <cfRule type="expression" dxfId="297" priority="1693">
      <formula>#REF!&lt;&gt;""</formula>
    </cfRule>
    <cfRule type="expression" dxfId="296" priority="1694">
      <formula>#REF!&lt;&gt;""</formula>
    </cfRule>
    <cfRule type="expression" dxfId="295" priority="1695">
      <formula>#REF!&lt;&gt;""</formula>
    </cfRule>
    <cfRule type="duplicateValues" dxfId="294" priority="1699"/>
    <cfRule type="duplicateValues" dxfId="293" priority="1700"/>
  </conditionalFormatting>
  <conditionalFormatting sqref="K213">
    <cfRule type="duplicateValues" dxfId="292" priority="1672"/>
    <cfRule type="duplicateValues" dxfId="291" priority="1673"/>
    <cfRule type="expression" dxfId="290" priority="1674">
      <formula>#REF!&lt;&gt;""</formula>
    </cfRule>
    <cfRule type="expression" dxfId="289" priority="1675">
      <formula>#REF!&lt;&gt;""</formula>
    </cfRule>
    <cfRule type="expression" dxfId="288" priority="1676">
      <formula>#REF!&lt;&gt;""</formula>
    </cfRule>
    <cfRule type="expression" dxfId="287" priority="1679">
      <formula>#REF!&lt;&gt;""</formula>
    </cfRule>
    <cfRule type="duplicateValues" dxfId="286" priority="1680"/>
    <cfRule type="duplicateValues" dxfId="285" priority="1681"/>
    <cfRule type="expression" dxfId="284" priority="1682">
      <formula>#REF!&lt;&gt;""</formula>
    </cfRule>
  </conditionalFormatting>
  <conditionalFormatting sqref="R213">
    <cfRule type="duplicateValues" dxfId="283" priority="1655"/>
    <cfRule type="duplicateValues" dxfId="282" priority="1656"/>
    <cfRule type="expression" dxfId="281" priority="1657">
      <formula>#REF!&lt;&gt;""</formula>
    </cfRule>
    <cfRule type="expression" dxfId="280" priority="1658">
      <formula>#REF!&lt;&gt;""</formula>
    </cfRule>
    <cfRule type="expression" dxfId="279" priority="1659">
      <formula>#REF!&lt;&gt;""</formula>
    </cfRule>
    <cfRule type="expression" dxfId="278" priority="1662">
      <formula>#REF!&lt;&gt;""</formula>
    </cfRule>
    <cfRule type="duplicateValues" dxfId="277" priority="1663"/>
    <cfRule type="duplicateValues" dxfId="276" priority="1664"/>
    <cfRule type="expression" dxfId="275" priority="1665">
      <formula>#REF!&lt;&gt;""</formula>
    </cfRule>
  </conditionalFormatting>
  <conditionalFormatting sqref="I214">
    <cfRule type="expression" dxfId="274" priority="529">
      <formula>I214&lt;&gt;""</formula>
    </cfRule>
  </conditionalFormatting>
  <conditionalFormatting sqref="J214:K214">
    <cfRule type="expression" dxfId="273" priority="530">
      <formula>J214&lt;&gt;""</formula>
    </cfRule>
  </conditionalFormatting>
  <conditionalFormatting sqref="L214">
    <cfRule type="expression" dxfId="272" priority="528">
      <formula>L214&lt;&gt;""</formula>
    </cfRule>
  </conditionalFormatting>
  <conditionalFormatting sqref="P214">
    <cfRule type="expression" dxfId="271" priority="1544">
      <formula>P214&lt;&gt;""</formula>
    </cfRule>
  </conditionalFormatting>
  <conditionalFormatting sqref="S214">
    <cfRule type="expression" dxfId="270" priority="993">
      <formula>S214&lt;&gt;""</formula>
    </cfRule>
  </conditionalFormatting>
  <conditionalFormatting sqref="K219">
    <cfRule type="expression" dxfId="269" priority="526">
      <formula>K219&lt;&gt;""</formula>
    </cfRule>
  </conditionalFormatting>
  <conditionalFormatting sqref="R219">
    <cfRule type="expression" dxfId="268" priority="654">
      <formula>R219&lt;&gt;""</formula>
    </cfRule>
  </conditionalFormatting>
  <conditionalFormatting sqref="G221">
    <cfRule type="expression" dxfId="267" priority="1182">
      <formula>G221&lt;&gt;""</formula>
    </cfRule>
  </conditionalFormatting>
  <conditionalFormatting sqref="J221">
    <cfRule type="expression" dxfId="266" priority="1186">
      <formula>J221&lt;&gt;""</formula>
    </cfRule>
  </conditionalFormatting>
  <conditionalFormatting sqref="Q221">
    <cfRule type="expression" dxfId="265" priority="541">
      <formula>Q221&lt;&gt;""</formula>
    </cfRule>
  </conditionalFormatting>
  <conditionalFormatting sqref="J223">
    <cfRule type="expression" dxfId="264" priority="524">
      <formula>J223&lt;&gt;""</formula>
    </cfRule>
  </conditionalFormatting>
  <conditionalFormatting sqref="K223">
    <cfRule type="expression" dxfId="263" priority="525">
      <formula>K223&lt;&gt;""</formula>
    </cfRule>
  </conditionalFormatting>
  <conditionalFormatting sqref="Q223">
    <cfRule type="expression" dxfId="262" priority="653">
      <formula>Q223&lt;&gt;""</formula>
    </cfRule>
  </conditionalFormatting>
  <conditionalFormatting sqref="R223">
    <cfRule type="expression" dxfId="261" priority="540">
      <formula>R223&lt;&gt;""</formula>
    </cfRule>
  </conditionalFormatting>
  <conditionalFormatting sqref="K228">
    <cfRule type="expression" dxfId="260" priority="336">
      <formula>K228&lt;&gt;""</formula>
    </cfRule>
  </conditionalFormatting>
  <conditionalFormatting sqref="R228">
    <cfRule type="expression" dxfId="259" priority="630">
      <formula>R228&lt;&gt;""</formula>
    </cfRule>
  </conditionalFormatting>
  <conditionalFormatting sqref="I229:L229">
    <cfRule type="expression" dxfId="258" priority="591">
      <formula>I229&lt;&gt;""</formula>
    </cfRule>
  </conditionalFormatting>
  <conditionalFormatting sqref="I230:L230">
    <cfRule type="expression" dxfId="257" priority="590">
      <formula>I230&lt;&gt;""</formula>
    </cfRule>
  </conditionalFormatting>
  <conditionalFormatting sqref="K231">
    <cfRule type="expression" dxfId="256" priority="333">
      <formula>K231&lt;&gt;""</formula>
    </cfRule>
  </conditionalFormatting>
  <conditionalFormatting sqref="R231">
    <cfRule type="expression" dxfId="255" priority="629">
      <formula>R231&lt;&gt;""</formula>
    </cfRule>
  </conditionalFormatting>
  <conditionalFormatting sqref="N232">
    <cfRule type="expression" dxfId="254" priority="335">
      <formula>N232&lt;&gt;""</formula>
    </cfRule>
  </conditionalFormatting>
  <conditionalFormatting sqref="H234:I234">
    <cfRule type="expression" dxfId="253" priority="332">
      <formula>H234&lt;&gt;""</formula>
    </cfRule>
  </conditionalFormatting>
  <conditionalFormatting sqref="J234:L234">
    <cfRule type="expression" dxfId="252" priority="589">
      <formula>J234&lt;&gt;""</formula>
    </cfRule>
  </conditionalFormatting>
  <conditionalFormatting sqref="J235:K235">
    <cfRule type="expression" dxfId="251" priority="330">
      <formula>J235&lt;&gt;""</formula>
    </cfRule>
  </conditionalFormatting>
  <conditionalFormatting sqref="Q242">
    <cfRule type="expression" dxfId="250" priority="83">
      <formula>Q242&lt;&gt;""</formula>
    </cfRule>
  </conditionalFormatting>
  <conditionalFormatting sqref="G244">
    <cfRule type="expression" dxfId="249" priority="242">
      <formula>G244&lt;&gt;""</formula>
    </cfRule>
  </conditionalFormatting>
  <conditionalFormatting sqref="H244">
    <cfRule type="expression" dxfId="248" priority="934">
      <formula>H244&lt;&gt;""</formula>
    </cfRule>
  </conditionalFormatting>
  <conditionalFormatting sqref="I244:J244">
    <cfRule type="expression" dxfId="247" priority="932">
      <formula>I244&lt;&gt;""</formula>
    </cfRule>
  </conditionalFormatting>
  <conditionalFormatting sqref="K244">
    <cfRule type="expression" dxfId="246" priority="486">
      <formula>K244&lt;&gt;""</formula>
    </cfRule>
  </conditionalFormatting>
  <conditionalFormatting sqref="O244">
    <cfRule type="expression" dxfId="245" priority="243">
      <formula>O244&lt;&gt;""</formula>
    </cfRule>
  </conditionalFormatting>
  <conditionalFormatting sqref="R244">
    <cfRule type="expression" dxfId="244" priority="984">
      <formula>R244&lt;&gt;""</formula>
    </cfRule>
  </conditionalFormatting>
  <conditionalFormatting sqref="K246">
    <cfRule type="expression" dxfId="243" priority="637">
      <formula>K246&lt;&gt;""</formula>
    </cfRule>
  </conditionalFormatting>
  <conditionalFormatting sqref="J257">
    <cfRule type="expression" dxfId="242" priority="101">
      <formula>J257&lt;&gt;""</formula>
    </cfRule>
  </conditionalFormatting>
  <conditionalFormatting sqref="G258:T258">
    <cfRule type="expression" dxfId="241" priority="391">
      <formula>G258&lt;&gt;""</formula>
    </cfRule>
  </conditionalFormatting>
  <conditionalFormatting sqref="P259">
    <cfRule type="expression" dxfId="240" priority="51">
      <formula>P259&lt;&gt;""</formula>
    </cfRule>
  </conditionalFormatting>
  <conditionalFormatting sqref="Q259">
    <cfRule type="expression" dxfId="239" priority="52">
      <formula>Q259&lt;&gt;""</formula>
    </cfRule>
  </conditionalFormatting>
  <conditionalFormatting sqref="P260">
    <cfRule type="expression" dxfId="238" priority="388">
      <formula>P260&lt;&gt;""</formula>
    </cfRule>
  </conditionalFormatting>
  <conditionalFormatting sqref="Q260">
    <cfRule type="expression" dxfId="237" priority="389">
      <formula>Q260&lt;&gt;""</formula>
    </cfRule>
  </conditionalFormatting>
  <conditionalFormatting sqref="J262">
    <cfRule type="expression" dxfId="236" priority="100">
      <formula>J262&lt;&gt;""</formula>
    </cfRule>
  </conditionalFormatting>
  <conditionalFormatting sqref="P262">
    <cfRule type="expression" dxfId="235" priority="667">
      <formula>P262&lt;&gt;""</formula>
    </cfRule>
  </conditionalFormatting>
  <conditionalFormatting sqref="Q262">
    <cfRule type="expression" dxfId="234" priority="84">
      <formula>Q262&lt;&gt;""</formula>
    </cfRule>
  </conditionalFormatting>
  <conditionalFormatting sqref="R262">
    <cfRule type="expression" dxfId="233" priority="360">
      <formula>R262&lt;&gt;""</formula>
    </cfRule>
  </conditionalFormatting>
  <conditionalFormatting sqref="G264:J264">
    <cfRule type="expression" dxfId="232" priority="376">
      <formula>G264&lt;&gt;""</formula>
    </cfRule>
  </conditionalFormatting>
  <conditionalFormatting sqref="O264:P264">
    <cfRule type="expression" dxfId="231" priority="134">
      <formula>O264&lt;&gt;""</formula>
    </cfRule>
  </conditionalFormatting>
  <conditionalFormatting sqref="Q264">
    <cfRule type="expression" dxfId="230" priority="370">
      <formula>Q264&lt;&gt;""</formula>
    </cfRule>
  </conditionalFormatting>
  <conditionalFormatting sqref="H265">
    <cfRule type="expression" dxfId="229" priority="380">
      <formula>H265&lt;&gt;""</formula>
    </cfRule>
  </conditionalFormatting>
  <conditionalFormatting sqref="J265">
    <cfRule type="expression" dxfId="228" priority="377">
      <formula>J265&lt;&gt;""</formula>
    </cfRule>
  </conditionalFormatting>
  <conditionalFormatting sqref="K265">
    <cfRule type="expression" dxfId="227" priority="378">
      <formula>K265&lt;&gt;""</formula>
    </cfRule>
  </conditionalFormatting>
  <conditionalFormatting sqref="O265">
    <cfRule type="expression" dxfId="226" priority="379">
      <formula>O265&lt;&gt;""</formula>
    </cfRule>
  </conditionalFormatting>
  <conditionalFormatting sqref="Q265">
    <cfRule type="expression" dxfId="225" priority="162">
      <formula>Q265&lt;&gt;""</formula>
    </cfRule>
  </conditionalFormatting>
  <conditionalFormatting sqref="G266">
    <cfRule type="expression" dxfId="224" priority="374">
      <formula>G266&lt;&gt;""</formula>
    </cfRule>
  </conditionalFormatting>
  <conditionalFormatting sqref="H268">
    <cfRule type="expression" dxfId="223" priority="375">
      <formula>H268&lt;&gt;""</formula>
    </cfRule>
  </conditionalFormatting>
  <conditionalFormatting sqref="K268">
    <cfRule type="expression" dxfId="222" priority="636">
      <formula>K268&lt;&gt;""</formula>
    </cfRule>
  </conditionalFormatting>
  <conditionalFormatting sqref="O268">
    <cfRule type="expression" dxfId="221" priority="282">
      <formula>O268&lt;&gt;""</formula>
    </cfRule>
  </conditionalFormatting>
  <conditionalFormatting sqref="P268">
    <cfRule type="expression" dxfId="220" priority="1253">
      <formula>P268&lt;&gt;""</formula>
    </cfRule>
  </conditionalFormatting>
  <conditionalFormatting sqref="Q268">
    <cfRule type="expression" dxfId="219" priority="358">
      <formula>Q268&lt;&gt;""</formula>
    </cfRule>
  </conditionalFormatting>
  <conditionalFormatting sqref="R268">
    <cfRule type="expression" dxfId="218" priority="359">
      <formula>R268&lt;&gt;""</formula>
    </cfRule>
  </conditionalFormatting>
  <conditionalFormatting sqref="J272">
    <cfRule type="expression" dxfId="217" priority="385">
      <formula>J272&lt;&gt;""</formula>
    </cfRule>
  </conditionalFormatting>
  <conditionalFormatting sqref="O273">
    <cfRule type="expression" dxfId="216" priority="367">
      <formula>O273&lt;&gt;""</formula>
    </cfRule>
  </conditionalFormatting>
  <conditionalFormatting sqref="S273:T273">
    <cfRule type="expression" dxfId="215" priority="369">
      <formula>S273&lt;&gt;""</formula>
    </cfRule>
  </conditionalFormatting>
  <conditionalFormatting sqref="G274">
    <cfRule type="expression" dxfId="214" priority="366">
      <formula>G274&lt;&gt;""</formula>
    </cfRule>
  </conditionalFormatting>
  <conditionalFormatting sqref="H274">
    <cfRule type="expression" dxfId="213" priority="364">
      <formula>H274&lt;&gt;""</formula>
    </cfRule>
  </conditionalFormatting>
  <conditionalFormatting sqref="J274">
    <cfRule type="expression" dxfId="212" priority="361">
      <formula>J274&lt;&gt;""</formula>
    </cfRule>
  </conditionalFormatting>
  <conditionalFormatting sqref="K274">
    <cfRule type="expression" dxfId="211" priority="362">
      <formula>K274&lt;&gt;""</formula>
    </cfRule>
  </conditionalFormatting>
  <conditionalFormatting sqref="O274">
    <cfRule type="expression" dxfId="210" priority="363">
      <formula>O274&lt;&gt;""</formula>
    </cfRule>
  </conditionalFormatting>
  <conditionalFormatting sqref="Q274">
    <cfRule type="expression" dxfId="209" priority="281">
      <formula>Q274&lt;&gt;""</formula>
    </cfRule>
  </conditionalFormatting>
  <conditionalFormatting sqref="G279">
    <cfRule type="expression" dxfId="208" priority="1322">
      <formula>G279&lt;&gt;""</formula>
    </cfRule>
  </conditionalFormatting>
  <conditionalFormatting sqref="H279">
    <cfRule type="expression" dxfId="207" priority="159">
      <formula>H279&lt;&gt;""</formula>
    </cfRule>
  </conditionalFormatting>
  <conditionalFormatting sqref="I279">
    <cfRule type="expression" dxfId="206" priority="160">
      <formula>I279&lt;&gt;""</formula>
    </cfRule>
  </conditionalFormatting>
  <conditionalFormatting sqref="J279">
    <cfRule type="expression" dxfId="205" priority="143">
      <formula>J279&lt;&gt;""</formula>
    </cfRule>
  </conditionalFormatting>
  <conditionalFormatting sqref="K279">
    <cfRule type="expression" dxfId="204" priority="1289">
      <formula>K279&lt;&gt;""</formula>
    </cfRule>
  </conditionalFormatting>
  <conditionalFormatting sqref="O279:P279">
    <cfRule type="expression" dxfId="203" priority="1284">
      <formula>O279&lt;&gt;""</formula>
    </cfRule>
  </conditionalFormatting>
  <conditionalFormatting sqref="Q279">
    <cfRule type="expression" dxfId="202" priority="310">
      <formula>Q279&lt;&gt;""</formula>
    </cfRule>
  </conditionalFormatting>
  <conditionalFormatting sqref="R279">
    <cfRule type="expression" dxfId="201" priority="267">
      <formula>R279&lt;&gt;""</formula>
    </cfRule>
  </conditionalFormatting>
  <conditionalFormatting sqref="G280">
    <cfRule type="expression" dxfId="200" priority="196">
      <formula>G280&lt;&gt;""</formula>
    </cfRule>
  </conditionalFormatting>
  <conditionalFormatting sqref="H280">
    <cfRule type="expression" dxfId="199" priority="619">
      <formula>H280&lt;&gt;""</formula>
    </cfRule>
  </conditionalFormatting>
  <conditionalFormatting sqref="I280">
    <cfRule type="expression" dxfId="198" priority="266">
      <formula>I280&lt;&gt;""</formula>
    </cfRule>
  </conditionalFormatting>
  <conditionalFormatting sqref="P280">
    <cfRule type="expression" dxfId="197" priority="620">
      <formula>P280&lt;&gt;""</formula>
    </cfRule>
  </conditionalFormatting>
  <conditionalFormatting sqref="I281">
    <cfRule type="expression" dxfId="196" priority="197">
      <formula>I281&lt;&gt;""</formula>
    </cfRule>
  </conditionalFormatting>
  <conditionalFormatting sqref="I282">
    <cfRule type="expression" dxfId="195" priority="198">
      <formula>I282&lt;&gt;""</formula>
    </cfRule>
  </conditionalFormatting>
  <conditionalFormatting sqref="G283">
    <cfRule type="expression" dxfId="194" priority="265">
      <formula>G283&lt;&gt;""</formula>
    </cfRule>
  </conditionalFormatting>
  <conditionalFormatting sqref="H283:J283">
    <cfRule type="expression" dxfId="193" priority="977">
      <formula>H283&lt;&gt;""</formula>
    </cfRule>
  </conditionalFormatting>
  <conditionalFormatting sqref="K283">
    <cfRule type="expression" dxfId="192" priority="607">
      <formula>K283&lt;&gt;""</formula>
    </cfRule>
  </conditionalFormatting>
  <conditionalFormatting sqref="O283">
    <cfRule type="expression" dxfId="191" priority="606">
      <formula>O283&lt;&gt;""</formula>
    </cfRule>
  </conditionalFormatting>
  <conditionalFormatting sqref="P283">
    <cfRule type="expression" dxfId="190" priority="195">
      <formula>P283&lt;&gt;""</formula>
    </cfRule>
  </conditionalFormatting>
  <conditionalFormatting sqref="Q283">
    <cfRule type="expression" dxfId="189" priority="201">
      <formula>Q283&lt;&gt;""</formula>
    </cfRule>
  </conditionalFormatting>
  <conditionalFormatting sqref="R283">
    <cfRule type="expression" dxfId="188" priority="481">
      <formula>R283&lt;&gt;""</formula>
    </cfRule>
  </conditionalFormatting>
  <conditionalFormatting sqref="K287">
    <cfRule type="expression" dxfId="187" priority="635">
      <formula>K287&lt;&gt;""</formula>
    </cfRule>
  </conditionalFormatting>
  <conditionalFormatting sqref="O288:P288">
    <cfRule type="expression" dxfId="186" priority="480">
      <formula>O288&lt;&gt;""</formula>
    </cfRule>
  </conditionalFormatting>
  <conditionalFormatting sqref="J291">
    <cfRule type="expression" dxfId="185" priority="926">
      <formula>J291&lt;&gt;""</formula>
    </cfRule>
  </conditionalFormatting>
  <conditionalFormatting sqref="Q292">
    <cfRule type="expression" dxfId="184" priority="958">
      <formula>Q292&lt;&gt;""</formula>
    </cfRule>
  </conditionalFormatting>
  <conditionalFormatting sqref="R292">
    <cfRule type="expression" dxfId="183" priority="609">
      <formula>R292&lt;&gt;""</formula>
    </cfRule>
  </conditionalFormatting>
  <conditionalFormatting sqref="P293">
    <cfRule type="expression" dxfId="182" priority="157">
      <formula>P293&lt;&gt;""</formula>
    </cfRule>
  </conditionalFormatting>
  <conditionalFormatting sqref="Q293">
    <cfRule type="expression" dxfId="181" priority="179">
      <formula>Q293&lt;&gt;""</formula>
    </cfRule>
  </conditionalFormatting>
  <conditionalFormatting sqref="R293">
    <cfRule type="expression" dxfId="180" priority="194">
      <formula>R293&lt;&gt;""</formula>
    </cfRule>
  </conditionalFormatting>
  <conditionalFormatting sqref="Q295">
    <cfRule type="expression" dxfId="179" priority="158">
      <formula>Q295&lt;&gt;""</formula>
    </cfRule>
  </conditionalFormatting>
  <conditionalFormatting sqref="R295">
    <cfRule type="expression" dxfId="178" priority="1470">
      <formula>R295&lt;&gt;""</formula>
    </cfRule>
  </conditionalFormatting>
  <conditionalFormatting sqref="Q296">
    <cfRule type="expression" dxfId="177" priority="193">
      <formula>Q296&lt;&gt;""</formula>
    </cfRule>
  </conditionalFormatting>
  <conditionalFormatting sqref="R296">
    <cfRule type="expression" dxfId="176" priority="178">
      <formula>R296&lt;&gt;""</formula>
    </cfRule>
  </conditionalFormatting>
  <conditionalFormatting sqref="G125:G126">
    <cfRule type="expression" dxfId="161" priority="313">
      <formula>G125&lt;&gt;""</formula>
    </cfRule>
  </conditionalFormatting>
  <conditionalFormatting sqref="G191:G192">
    <cfRule type="expression" dxfId="160" priority="1733">
      <formula>G191&lt;&gt;""</formula>
    </cfRule>
  </conditionalFormatting>
  <conditionalFormatting sqref="G281:G282">
    <cfRule type="expression" dxfId="159" priority="484">
      <formula>G281&lt;&gt;""</formula>
    </cfRule>
  </conditionalFormatting>
  <conditionalFormatting sqref="H125:H126">
    <cfRule type="expression" dxfId="158" priority="312">
      <formula>H125&lt;&gt;""</formula>
    </cfRule>
  </conditionalFormatting>
  <conditionalFormatting sqref="H191:H192">
    <cfRule type="expression" dxfId="157" priority="1310">
      <formula>H191&lt;&gt;""</formula>
    </cfRule>
  </conditionalFormatting>
  <conditionalFormatting sqref="H281:H282">
    <cfRule type="expression" dxfId="156" priority="199">
      <formula>H281&lt;&gt;""</formula>
    </cfRule>
  </conditionalFormatting>
  <conditionalFormatting sqref="I142:I143">
    <cfRule type="expression" dxfId="155" priority="1013">
      <formula>I142&lt;&gt;""</formula>
    </cfRule>
  </conditionalFormatting>
  <conditionalFormatting sqref="I191:I192">
    <cfRule type="expression" dxfId="154" priority="1054">
      <formula>I191&lt;&gt;""</formula>
    </cfRule>
  </conditionalFormatting>
  <conditionalFormatting sqref="J125:J126">
    <cfRule type="expression" dxfId="153" priority="465">
      <formula>J125&lt;&gt;""</formula>
    </cfRule>
  </conditionalFormatting>
  <conditionalFormatting sqref="J217:J218">
    <cfRule type="expression" dxfId="152" priority="527">
      <formula>J217&lt;&gt;""</formula>
    </cfRule>
  </conditionalFormatting>
  <conditionalFormatting sqref="J280:J282">
    <cfRule type="expression" dxfId="151" priority="622">
      <formula>J280&lt;&gt;""</formula>
    </cfRule>
  </conditionalFormatting>
  <conditionalFormatting sqref="K39:K40">
    <cfRule type="expression" dxfId="150" priority="1180">
      <formula>K39&lt;&gt;""</formula>
    </cfRule>
  </conditionalFormatting>
  <conditionalFormatting sqref="K191:K192">
    <cfRule type="expression" dxfId="149" priority="971">
      <formula>K191&lt;&gt;""</formula>
    </cfRule>
  </conditionalFormatting>
  <conditionalFormatting sqref="K193:K194">
    <cfRule type="expression" dxfId="148" priority="1326">
      <formula>K193&lt;&gt;""</formula>
    </cfRule>
  </conditionalFormatting>
  <conditionalFormatting sqref="K280:K282">
    <cfRule type="expression" dxfId="147" priority="618">
      <formula>K280&lt;&gt;""</formula>
    </cfRule>
  </conditionalFormatting>
  <conditionalFormatting sqref="K292:K293">
    <cfRule type="expression" dxfId="146" priority="611">
      <formula>K292&lt;&gt;""</formula>
    </cfRule>
  </conditionalFormatting>
  <conditionalFormatting sqref="O39:O40">
    <cfRule type="expression" dxfId="145" priority="1179">
      <formula>O39&lt;&gt;""</formula>
    </cfRule>
  </conditionalFormatting>
  <conditionalFormatting sqref="O125:O126">
    <cfRule type="expression" dxfId="144" priority="466">
      <formula>O125&lt;&gt;""</formula>
    </cfRule>
    <cfRule type="expression" dxfId="143" priority="470">
      <formula>O125&lt;&gt;""</formula>
    </cfRule>
  </conditionalFormatting>
  <conditionalFormatting sqref="O129:O131">
    <cfRule type="expression" dxfId="142" priority="1464">
      <formula>O129&lt;&gt;""</formula>
    </cfRule>
  </conditionalFormatting>
  <conditionalFormatting sqref="O136:O137">
    <cfRule type="expression" dxfId="141" priority="353">
      <formula>O136&lt;&gt;""</formula>
    </cfRule>
  </conditionalFormatting>
  <conditionalFormatting sqref="O295:O296">
    <cfRule type="expression" dxfId="140" priority="1469">
      <formula>O295&lt;&gt;""</formula>
    </cfRule>
  </conditionalFormatting>
  <conditionalFormatting sqref="P39:P40">
    <cfRule type="expression" dxfId="139" priority="1178">
      <formula>P39&lt;&gt;""</formula>
    </cfRule>
  </conditionalFormatting>
  <conditionalFormatting sqref="P125:P126">
    <cfRule type="expression" dxfId="138" priority="467">
      <formula>P125&lt;&gt;""</formula>
    </cfRule>
  </conditionalFormatting>
  <conditionalFormatting sqref="P136:P137">
    <cfRule type="expression" dxfId="137" priority="219">
      <formula>P136&lt;&gt;""</formula>
    </cfRule>
  </conditionalFormatting>
  <conditionalFormatting sqref="P142:P143">
    <cfRule type="expression" dxfId="136" priority="1012">
      <formula>P142&lt;&gt;""</formula>
    </cfRule>
  </conditionalFormatting>
  <conditionalFormatting sqref="P193:P194">
    <cfRule type="expression" dxfId="135" priority="819">
      <formula>P193&lt;&gt;""</formula>
    </cfRule>
  </conditionalFormatting>
  <conditionalFormatting sqref="P295:P296">
    <cfRule type="expression" dxfId="134" priority="959">
      <formula>P295&lt;&gt;""</formula>
    </cfRule>
  </conditionalFormatting>
  <conditionalFormatting sqref="Q39:Q40">
    <cfRule type="expression" dxfId="133" priority="1177">
      <formula>Q39&lt;&gt;""</formula>
    </cfRule>
  </conditionalFormatting>
  <conditionalFormatting sqref="Q125:Q126">
    <cfRule type="expression" dxfId="132" priority="468">
      <formula>Q125&lt;&gt;""</formula>
    </cfRule>
  </conditionalFormatting>
  <conditionalFormatting sqref="Q130:Q131">
    <cfRule type="expression" dxfId="131" priority="294">
      <formula>Q130&lt;&gt;""</formula>
    </cfRule>
    <cfRule type="expression" dxfId="130" priority="295">
      <formula>Q130&lt;&gt;""</formula>
    </cfRule>
  </conditionalFormatting>
  <conditionalFormatting sqref="Q136:Q137">
    <cfRule type="expression" dxfId="129" priority="218">
      <formula>Q136&lt;&gt;""</formula>
    </cfRule>
  </conditionalFormatting>
  <conditionalFormatting sqref="Q191:Q192">
    <cfRule type="expression" dxfId="128" priority="207">
      <formula>Q191&lt;&gt;""</formula>
    </cfRule>
  </conditionalFormatting>
  <conditionalFormatting sqref="Q217:Q218">
    <cfRule type="expression" dxfId="127" priority="913">
      <formula>Q217&lt;&gt;""</formula>
    </cfRule>
  </conditionalFormatting>
  <conditionalFormatting sqref="R39:R40">
    <cfRule type="expression" dxfId="126" priority="1176">
      <formula>R39&lt;&gt;""</formula>
    </cfRule>
  </conditionalFormatting>
  <conditionalFormatting sqref="R125:R126">
    <cfRule type="expression" dxfId="125" priority="155">
      <formula>R125&lt;&gt;""</formula>
    </cfRule>
  </conditionalFormatting>
  <conditionalFormatting sqref="R130:R131">
    <cfRule type="expression" dxfId="124" priority="355">
      <formula>R130&lt;&gt;""</formula>
    </cfRule>
    <cfRule type="expression" dxfId="123" priority="356">
      <formula>R130&lt;&gt;""</formula>
    </cfRule>
  </conditionalFormatting>
  <conditionalFormatting sqref="R136:R137">
    <cfRule type="expression" dxfId="122" priority="150">
      <formula>R136&lt;&gt;""</formula>
    </cfRule>
  </conditionalFormatting>
  <conditionalFormatting sqref="R182:R183">
    <cfRule type="expression" dxfId="121" priority="403">
      <formula>R182&lt;&gt;""</formula>
    </cfRule>
  </conditionalFormatting>
  <conditionalFormatting sqref="R191:R192">
    <cfRule type="expression" dxfId="120" priority="210">
      <formula>R191&lt;&gt;""</formula>
    </cfRule>
  </conditionalFormatting>
  <conditionalFormatting sqref="R204:R205">
    <cfRule type="expression" dxfId="119" priority="139">
      <formula>R204&lt;&gt;""</formula>
    </cfRule>
  </conditionalFormatting>
  <conditionalFormatting sqref="R260:T260 G260:O260 O263:T263 O262 S262:T262 G253:T256 G8:T15 G257:I257 K257:T257">
    <cfRule type="expression" dxfId="118" priority="1198">
      <formula>G8&lt;&gt;""</formula>
    </cfRule>
  </conditionalFormatting>
  <conditionalFormatting sqref="Q16:R16 G16:O16">
    <cfRule type="expression" dxfId="117" priority="587">
      <formula>G16&lt;&gt;""</formula>
    </cfRule>
  </conditionalFormatting>
  <conditionalFormatting sqref="P16 P265 K264:N264 L265:N265 I265:I266 G261:T261 R264:T265 G263:N263 G262:I262 K262:N262">
    <cfRule type="expression" dxfId="116" priority="586">
      <formula>G16&lt;&gt;""</formula>
    </cfRule>
  </conditionalFormatting>
  <conditionalFormatting sqref="S16:T16 N206:N210 S184:T184 R183">
    <cfRule type="expression" dxfId="115" priority="588">
      <formula>N16&lt;&gt;""</formula>
    </cfRule>
  </conditionalFormatting>
  <conditionalFormatting sqref="P24 S17:T17 L22:M22 S22:T22 G20:T21 P26">
    <cfRule type="expression" dxfId="114" priority="1235">
      <formula>G17&lt;&gt;""</formula>
    </cfRule>
  </conditionalFormatting>
  <conditionalFormatting sqref="R17 G154:H156 I155 G17:O17">
    <cfRule type="expression" dxfId="113" priority="1199">
      <formula>G17&lt;&gt;""</formula>
    </cfRule>
  </conditionalFormatting>
  <conditionalFormatting sqref="P17 G18:M18 G19:I19 K19:M19 R19:T19 O19:P19 O18:T18 N18:N19 G39:J40 G41:I41 G42:T42 S98:T100 O98:R98 G59:N59 R59:T59 S63:T63 S85:T89 L88:M88 L89 N85:N89 G90:L93 M89:M93 N90:T93 L128:N131 S128:T131 S142:T148 G144:K145 L142:N148 N158:T158 K176:M176 N174:N176 N242:N244 O242:P242 R242:T242 O243:T243 G242:M243 G128:K128 O144:R145 G32:T36 G152:M152 O152:T152 P128:R128 G159:T162 G98:N100 G289:T290 G56:T57 G77:T77 G23:T23 N245:T246 G113:T113 G153:T153 G44:T44 G116:O116 Q116:T116 N247 P247:T247">
    <cfRule type="expression" dxfId="112" priority="614">
      <formula>G17&lt;&gt;""</formula>
    </cfRule>
  </conditionalFormatting>
  <conditionalFormatting sqref="J19 G60:T62">
    <cfRule type="expression" dxfId="111" priority="583">
      <formula>G19&lt;&gt;""</formula>
    </cfRule>
  </conditionalFormatting>
  <conditionalFormatting sqref="H24 J26:M26 Q24 S24:T24 G27:M27 O27:T27 K24:N24 G28:T31 N26:N27 S26:T26 Q26 H26">
    <cfRule type="expression" dxfId="110" priority="2223">
      <formula>G24&lt;&gt;""</formula>
    </cfRule>
  </conditionalFormatting>
  <conditionalFormatting sqref="O24 G219:J219 S219:T219 G223:I223 S223:T223 O222:T222 G215:M216 L219:M219 L223:M223 O223:P223 G220:T220 O219:Q219 O215:T216 O224:T225 N222:N231 G224:M225 N233:N241 G222:M222 O26">
    <cfRule type="expression" dxfId="109" priority="1479">
      <formula>G24&lt;&gt;""</formula>
    </cfRule>
  </conditionalFormatting>
  <conditionalFormatting sqref="H37:I37 K37:M37 R37:T37 O37:P37 J142:K143 R24 G38:M38 O38:T38 N37:N38 G104:T105 G136:K137 S136:T138 G138 K138 G147:K147 G146 I146:K146 J123 L123:T123 G63:R63 G107:T112 G142:H143 R26 G65:R65">
    <cfRule type="expression" dxfId="108" priority="1234">
      <formula>G24&lt;&gt;""</formula>
    </cfRule>
  </conditionalFormatting>
  <conditionalFormatting sqref="I24 I129 I130:K131 S182:T183 G211:T213 T226:T227 G229:H229 G228:J228 S228:T228 S231:T231 G268 S268:T268 M229 G235:I235 G234 M234 G267:N267 P267:T267 L268:N268 G265 I268:J268 O206:T208 N214:N219 O229:T229 O228:Q228 O231:Q231 L228:M228 G231:J231 G233:M233 L231:M231 L235:M235 G182:Q182 O233:T235 O209 S209:T209 G206:M210 G205:Q205 S205:T205 I183:N183 G200:T202 O210:T210 G178:T181 G185:T189 I26">
    <cfRule type="expression" dxfId="107" priority="1323">
      <formula>G24&lt;&gt;""</formula>
    </cfRule>
  </conditionalFormatting>
  <conditionalFormatting sqref="J25:N25 S25:T25 Q25 H25">
    <cfRule type="expression" dxfId="106" priority="73">
      <formula>H25&lt;&gt;""</formula>
    </cfRule>
  </conditionalFormatting>
  <conditionalFormatting sqref="G26 G149:T149 G158:M158 S279:T279 L279:N279 L156:O157 S156:T157 G157:H157 S283:T283 G287:J287 L287:M287 L283:N283 G117:T117 J154:O154 Q154 S154:T154 J155:T155 Q157 G284:M286 N284:T287">
    <cfRule type="expression" dxfId="105" priority="1480">
      <formula>G26&lt;&gt;""</formula>
    </cfRule>
  </conditionalFormatting>
  <conditionalFormatting sqref="H123 H122:I122 L122:M122 S176:T176 L39:N40 G172:T173 O174:T175 L244:M244 S244:T244 P244:Q244 G239:M241 O239:T241 G118:M121 G174:M175 N118:T122 G164:T170">
    <cfRule type="expression" dxfId="104" priority="2214">
      <formula>G39&lt;&gt;""</formula>
    </cfRule>
  </conditionalFormatting>
  <conditionalFormatting sqref="S39:T41">
    <cfRule type="expression" dxfId="103" priority="2213">
      <formula>S39&lt;&gt;""</formula>
    </cfRule>
  </conditionalFormatting>
  <conditionalFormatting sqref="G46:H46 Q46 S46:T46 G45:T45">
    <cfRule type="expression" dxfId="102" priority="1174">
      <formula>G45&lt;&gt;""</formula>
    </cfRule>
  </conditionalFormatting>
  <conditionalFormatting sqref="G47:T47 S50:T53 L50:N53 L55:T55">
    <cfRule type="expression" dxfId="101" priority="2212">
      <formula>G47&lt;&gt;""</formula>
    </cfRule>
  </conditionalFormatting>
  <conditionalFormatting sqref="S48:T48 L48:N48">
    <cfRule type="expression" dxfId="100" priority="509">
      <formula>L48&lt;&gt;""</formula>
    </cfRule>
  </conditionalFormatting>
  <conditionalFormatting sqref="S49:T49 L49:N49">
    <cfRule type="expression" dxfId="99" priority="505">
      <formula>L49&lt;&gt;""</formula>
    </cfRule>
  </conditionalFormatting>
  <conditionalFormatting sqref="G50:K50 I51:K51 I53 J53:J54 I52:J52 K52:K54">
    <cfRule type="expression" dxfId="98" priority="523">
      <formula>G50&lt;&gt;""</formula>
    </cfRule>
  </conditionalFormatting>
  <conditionalFormatting sqref="G51:H52">
    <cfRule type="expression" dxfId="97" priority="521">
      <formula>G51&lt;&gt;""</formula>
    </cfRule>
  </conditionalFormatting>
  <conditionalFormatting sqref="O51:R51 O52:P52 R52:R53">
    <cfRule type="expression" dxfId="96" priority="522">
      <formula>O51&lt;&gt;""</formula>
    </cfRule>
  </conditionalFormatting>
  <conditionalFormatting sqref="L54:N54 Q54:T54">
    <cfRule type="expression" dxfId="95" priority="514">
      <formula>L54&lt;&gt;""</formula>
    </cfRule>
  </conditionalFormatting>
  <conditionalFormatting sqref="G66 L66:N66">
    <cfRule type="expression" dxfId="94" priority="1491">
      <formula>G66&lt;&gt;""</formula>
    </cfRule>
  </conditionalFormatting>
  <conditionalFormatting sqref="K74:N74 S74:T74 G82:T84 G300:T302 G298:M299 O298:T299 G74:I74 G67:T67 P74">
    <cfRule type="expression" dxfId="93" priority="2222">
      <formula>G67&lt;&gt;""</formula>
    </cfRule>
  </conditionalFormatting>
  <conditionalFormatting sqref="G71:H71 J71 S71:T71 P71 G68:T68 G70:J70 O70:T70 L70:N71">
    <cfRule type="expression" dxfId="92" priority="1490">
      <formula>G68&lt;&gt;""</formula>
    </cfRule>
  </conditionalFormatting>
  <conditionalFormatting sqref="G69:J69 L69:T69">
    <cfRule type="expression" dxfId="91" priority="58">
      <formula>G69&lt;&gt;""</formula>
    </cfRule>
  </conditionalFormatting>
  <conditionalFormatting sqref="K72:O73 G72:H73 Q72:T73">
    <cfRule type="expression" dxfId="90" priority="494">
      <formula>G72&lt;&gt;""</formula>
    </cfRule>
  </conditionalFormatting>
  <conditionalFormatting sqref="H72:J73">
    <cfRule type="expression" dxfId="89" priority="163">
      <formula>H72&lt;&gt;""</formula>
    </cfRule>
  </conditionalFormatting>
  <conditionalFormatting sqref="L75:N76 S76:T76 O75:T75 G75:J75">
    <cfRule type="expression" dxfId="88" priority="1489">
      <formula>G75&lt;&gt;""</formula>
    </cfRule>
  </conditionalFormatting>
  <conditionalFormatting sqref="G85:M86 I87:I89 K87:M87 P88:P89 O85:R86 P87:R87">
    <cfRule type="expression" dxfId="87" priority="1487">
      <formula>G85&lt;&gt;""</formula>
    </cfRule>
  </conditionalFormatting>
  <conditionalFormatting sqref="G96:T97 G94:T94 G150:T150 G251:M251 S274:T274 G248:T249 H272 R271:R273 O251:T251 G269:T271 G275:T278">
    <cfRule type="expression" dxfId="86" priority="1200">
      <formula>G94&lt;&gt;""</formula>
    </cfRule>
  </conditionalFormatting>
  <conditionalFormatting sqref="G252:M252 O252:T252 P99:R100">
    <cfRule type="expression" dxfId="85" priority="1197">
      <formula>G99&lt;&gt;""</formula>
    </cfRule>
  </conditionalFormatting>
  <conditionalFormatting sqref="S101:T101 G101:N101">
    <cfRule type="expression" dxfId="84" priority="535">
      <formula>G101&lt;&gt;""</formula>
    </cfRule>
  </conditionalFormatting>
  <conditionalFormatting sqref="R101 O101:P101">
    <cfRule type="expression" dxfId="83" priority="536">
      <formula>O101&lt;&gt;""</formula>
    </cfRule>
  </conditionalFormatting>
  <conditionalFormatting sqref="S102:T102 G102:N102">
    <cfRule type="expression" dxfId="82" priority="55">
      <formula>G102&lt;&gt;""</formula>
    </cfRule>
  </conditionalFormatting>
  <conditionalFormatting sqref="R102 P102">
    <cfRule type="expression" dxfId="81" priority="56">
      <formula>P102&lt;&gt;""</formula>
    </cfRule>
  </conditionalFormatting>
  <conditionalFormatting sqref="S103:T103 G103:N103">
    <cfRule type="expression" dxfId="80" priority="532">
      <formula>G103&lt;&gt;""</formula>
    </cfRule>
  </conditionalFormatting>
  <conditionalFormatting sqref="R103 P103">
    <cfRule type="expression" dxfId="79" priority="533">
      <formula>P103&lt;&gt;""</formula>
    </cfRule>
  </conditionalFormatting>
  <conditionalFormatting sqref="S106:T106 S127:T127 L106:N106">
    <cfRule type="expression" dxfId="78" priority="2700">
      <formula>L106&lt;&gt;""</formula>
    </cfRule>
  </conditionalFormatting>
  <conditionalFormatting sqref="I125:I126 K125:Q126">
    <cfRule type="expression" dxfId="77" priority="469">
      <formula>I125&lt;&gt;""</formula>
    </cfRule>
  </conditionalFormatting>
  <conditionalFormatting sqref="S125:T126">
    <cfRule type="expression" dxfId="76" priority="471">
      <formula>S125&lt;&gt;""</formula>
    </cfRule>
  </conditionalFormatting>
  <conditionalFormatting sqref="G127:H127 K127:N127">
    <cfRule type="expression" dxfId="75" priority="1907">
      <formula>G127&lt;&gt;""</formula>
    </cfRule>
  </conditionalFormatting>
  <conditionalFormatting sqref="P129:P131 O128 R128">
    <cfRule type="expression" dxfId="74" priority="1577">
      <formula>O128&lt;&gt;""</formula>
    </cfRule>
  </conditionalFormatting>
  <conditionalFormatting sqref="G129:I131">
    <cfRule type="expression" dxfId="73" priority="1106">
      <formula>G129&lt;&gt;""</formula>
    </cfRule>
  </conditionalFormatting>
  <conditionalFormatting sqref="P129:R129 P130:P131">
    <cfRule type="expression" dxfId="72" priority="1050">
      <formula>P129&lt;&gt;""</formula>
    </cfRule>
  </conditionalFormatting>
  <conditionalFormatting sqref="S132:T132 G132:M132">
    <cfRule type="expression" dxfId="71" priority="48">
      <formula>G132&lt;&gt;""</formula>
    </cfRule>
  </conditionalFormatting>
  <conditionalFormatting sqref="S133:T133 G133:I133 K133:M133">
    <cfRule type="expression" dxfId="70" priority="44">
      <formula>G133&lt;&gt;""</formula>
    </cfRule>
  </conditionalFormatting>
  <conditionalFormatting sqref="S134:T134 G134:J134">
    <cfRule type="expression" dxfId="69" priority="40">
      <formula>G134&lt;&gt;""</formula>
    </cfRule>
  </conditionalFormatting>
  <conditionalFormatting sqref="S135:T135 G135:K135">
    <cfRule type="expression" dxfId="68" priority="463">
      <formula>G135&lt;&gt;""</formula>
    </cfRule>
  </conditionalFormatting>
  <conditionalFormatting sqref="L136:N138">
    <cfRule type="expression" dxfId="67" priority="2685">
      <formula>L136&lt;&gt;""</formula>
    </cfRule>
  </conditionalFormatting>
  <conditionalFormatting sqref="Q139:T139 G139:J139">
    <cfRule type="expression" dxfId="66" priority="62">
      <formula>G139&lt;&gt;""</formula>
    </cfRule>
  </conditionalFormatting>
  <conditionalFormatting sqref="Q140:T140 G140:J140">
    <cfRule type="expression" dxfId="65" priority="452">
      <formula>G140&lt;&gt;""</formula>
    </cfRule>
  </conditionalFormatting>
  <conditionalFormatting sqref="S141:T141 G141:J141">
    <cfRule type="expression" dxfId="64" priority="1098">
      <formula>G141&lt;&gt;""</formula>
    </cfRule>
  </conditionalFormatting>
  <conditionalFormatting sqref="P148 Q142:R143 O142:O143 O147 P146:R146 Q147:R147">
    <cfRule type="expression" dxfId="63" priority="1894">
      <formula>O142&lt;&gt;""</formula>
    </cfRule>
  </conditionalFormatting>
  <conditionalFormatting sqref="N152 G151:T151">
    <cfRule type="expression" dxfId="62" priority="442">
      <formula>G151&lt;&gt;""</formula>
    </cfRule>
  </conditionalFormatting>
  <conditionalFormatting sqref="G177:P177 R177:T177">
    <cfRule type="expression" dxfId="61" priority="1343">
      <formula>G177&lt;&gt;""</formula>
    </cfRule>
  </conditionalFormatting>
  <conditionalFormatting sqref="G184:N184 G183:H183">
    <cfRule type="expression" dxfId="60" priority="1006">
      <formula>G183&lt;&gt;""</formula>
    </cfRule>
  </conditionalFormatting>
  <conditionalFormatting sqref="J190 L190:R190">
    <cfRule type="expression" dxfId="59" priority="400">
      <formula>J190&lt;&gt;""</formula>
    </cfRule>
  </conditionalFormatting>
  <conditionalFormatting sqref="J191:J192 L191:P192 L193:N194">
    <cfRule type="expression" dxfId="58" priority="1726">
      <formula>J191&lt;&gt;""</formula>
    </cfRule>
  </conditionalFormatting>
  <conditionalFormatting sqref="S191:T198">
    <cfRule type="expression" dxfId="57" priority="1718">
      <formula>S191&lt;&gt;""</formula>
    </cfRule>
  </conditionalFormatting>
  <conditionalFormatting sqref="I193 I194:J194">
    <cfRule type="expression" dxfId="56" priority="303">
      <formula>I193&lt;&gt;""</formula>
    </cfRule>
  </conditionalFormatting>
  <conditionalFormatting sqref="L195:N195 L196:R197 L198:N198 P198">
    <cfRule type="expression" dxfId="55" priority="1607">
      <formula>L195&lt;&gt;""</formula>
    </cfRule>
  </conditionalFormatting>
  <conditionalFormatting sqref="G196:K198">
    <cfRule type="expression" dxfId="54" priority="1072">
      <formula>G196&lt;&gt;""</formula>
    </cfRule>
  </conditionalFormatting>
  <conditionalFormatting sqref="G204:Q204 S204:T204">
    <cfRule type="expression" dxfId="53" priority="140">
      <formula>G204&lt;&gt;""</formula>
    </cfRule>
  </conditionalFormatting>
  <conditionalFormatting sqref="G214:H214 Q214:R214 T214 M214 O214">
    <cfRule type="expression" dxfId="52" priority="1545">
      <formula>G214&lt;&gt;""</formula>
    </cfRule>
  </conditionalFormatting>
  <conditionalFormatting sqref="G217:I218 R217:T218 K217:M218 O217:P218">
    <cfRule type="expression" dxfId="51" priority="990">
      <formula>G217&lt;&gt;""</formula>
    </cfRule>
  </conditionalFormatting>
  <conditionalFormatting sqref="H221:I221 R221:T221 K221:P221">
    <cfRule type="expression" dxfId="50" priority="1188">
      <formula>H221&lt;&gt;""</formula>
    </cfRule>
  </conditionalFormatting>
  <conditionalFormatting sqref="G226:M227 O226:S227">
    <cfRule type="expression" dxfId="49" priority="1225">
      <formula>G226&lt;&gt;""</formula>
    </cfRule>
  </conditionalFormatting>
  <conditionalFormatting sqref="G230:H230 M230 O230:T230">
    <cfRule type="expression" dxfId="48" priority="1482">
      <formula>G230&lt;&gt;""</formula>
    </cfRule>
  </conditionalFormatting>
  <conditionalFormatting sqref="O232:T232 G232:M232">
    <cfRule type="expression" dxfId="47" priority="334">
      <formula>G232&lt;&gt;""</formula>
    </cfRule>
  </conditionalFormatting>
  <conditionalFormatting sqref="G238:M238 G236:I237 L236:M237 O236:T238">
    <cfRule type="expression" dxfId="46" priority="1481">
      <formula>G236&lt;&gt;""</formula>
    </cfRule>
  </conditionalFormatting>
  <conditionalFormatting sqref="J236:K237">
    <cfRule type="expression" dxfId="45" priority="331">
      <formula>J236&lt;&gt;""</formula>
    </cfRule>
  </conditionalFormatting>
  <conditionalFormatting sqref="L246:M246 G246:J246 G245:M245 G247:M247">
    <cfRule type="expression" dxfId="44" priority="1484">
      <formula>G245&lt;&gt;""</formula>
    </cfRule>
  </conditionalFormatting>
  <conditionalFormatting sqref="G250:T250 N251:N252">
    <cfRule type="expression" dxfId="43" priority="673">
      <formula>G250&lt;&gt;""</formula>
    </cfRule>
  </conditionalFormatting>
  <conditionalFormatting sqref="R259:T259 G259:O259">
    <cfRule type="expression" dxfId="42" priority="53">
      <formula>G259&lt;&gt;""</formula>
    </cfRule>
  </conditionalFormatting>
  <conditionalFormatting sqref="O267 H266 J266:T266">
    <cfRule type="expression" dxfId="41" priority="387">
      <formula>H266&lt;&gt;""</formula>
    </cfRule>
  </conditionalFormatting>
  <conditionalFormatting sqref="G272 S272:T272 I272 K272:Q272">
    <cfRule type="expression" dxfId="40" priority="386">
      <formula>G272&lt;&gt;""</formula>
    </cfRule>
  </conditionalFormatting>
  <conditionalFormatting sqref="G273:N273 P273:Q273">
    <cfRule type="expression" dxfId="39" priority="368">
      <formula>G273&lt;&gt;""</formula>
    </cfRule>
  </conditionalFormatting>
  <conditionalFormatting sqref="L274:N274 I274">
    <cfRule type="expression" dxfId="38" priority="365">
      <formula>I274&lt;&gt;""</formula>
    </cfRule>
  </conditionalFormatting>
  <conditionalFormatting sqref="P274 R274">
    <cfRule type="expression" dxfId="37" priority="382">
      <formula>P274&lt;&gt;""</formula>
    </cfRule>
  </conditionalFormatting>
  <conditionalFormatting sqref="Q280:T282 L280:O280 L281:N282">
    <cfRule type="expression" dxfId="36" priority="623">
      <formula>L280&lt;&gt;""</formula>
    </cfRule>
  </conditionalFormatting>
  <conditionalFormatting sqref="O281:P282">
    <cfRule type="expression" dxfId="35" priority="483">
      <formula>O281&lt;&gt;""</formula>
    </cfRule>
  </conditionalFormatting>
  <conditionalFormatting sqref="G288:N288 Q288:T288">
    <cfRule type="expression" dxfId="34" priority="979">
      <formula>G288&lt;&gt;""</formula>
    </cfRule>
  </conditionalFormatting>
  <conditionalFormatting sqref="G291:I291 N292:N299 K291:T291">
    <cfRule type="expression" dxfId="33" priority="978">
      <formula>G291&lt;&gt;""</formula>
    </cfRule>
  </conditionalFormatting>
  <conditionalFormatting sqref="S292:T293 Q294:T294 S295:T296 L292:M293 O297:T297 O292:O294 G294:M297 G292:J293">
    <cfRule type="expression" dxfId="32" priority="1483">
      <formula>G292&lt;&gt;""</formula>
    </cfRule>
  </conditionalFormatting>
  <conditionalFormatting sqref="P292 P294">
    <cfRule type="expression" dxfId="31" priority="1252">
      <formula>P292&lt;&gt;""</formula>
    </cfRule>
  </conditionalFormatting>
  <conditionalFormatting sqref="G115:O115 Q115:T115">
    <cfRule type="expression" dxfId="30" priority="25">
      <formula>G115&lt;&gt;""</formula>
    </cfRule>
  </conditionalFormatting>
  <conditionalFormatting sqref="P115">
    <cfRule type="expression" dxfId="29" priority="23">
      <formula>P115&lt;&gt;""</formula>
    </cfRule>
  </conditionalFormatting>
  <conditionalFormatting sqref="P116">
    <cfRule type="expression" dxfId="28" priority="24">
      <formula>P116&lt;&gt;""</formula>
    </cfRule>
  </conditionalFormatting>
  <conditionalFormatting sqref="G114:T114">
    <cfRule type="expression" dxfId="27" priority="22">
      <formula>G114&lt;&gt;""</formula>
    </cfRule>
  </conditionalFormatting>
  <conditionalFormatting sqref="H80">
    <cfRule type="expression" dxfId="26" priority="21">
      <formula>H80&lt;&gt;""</formula>
    </cfRule>
  </conditionalFormatting>
  <conditionalFormatting sqref="J80">
    <cfRule type="expression" dxfId="25" priority="20">
      <formula>J80&lt;&gt;""</formula>
    </cfRule>
  </conditionalFormatting>
  <conditionalFormatting sqref="G79 I79 K79">
    <cfRule type="expression" dxfId="24" priority="18">
      <formula>G79&lt;&gt;""</formula>
    </cfRule>
  </conditionalFormatting>
  <conditionalFormatting sqref="L79:R79">
    <cfRule type="expression" dxfId="23" priority="19">
      <formula>L79&lt;&gt;""</formula>
    </cfRule>
  </conditionalFormatting>
  <conditionalFormatting sqref="H79">
    <cfRule type="expression" dxfId="22" priority="17">
      <formula>H79&lt;&gt;""</formula>
    </cfRule>
  </conditionalFormatting>
  <conditionalFormatting sqref="J79">
    <cfRule type="expression" dxfId="21" priority="16">
      <formula>J79&lt;&gt;""</formula>
    </cfRule>
  </conditionalFormatting>
  <conditionalFormatting sqref="O247">
    <cfRule type="expression" dxfId="20" priority="15">
      <formula>O247&lt;&gt;""</formula>
    </cfRule>
  </conditionalFormatting>
  <conditionalFormatting sqref="G303">
    <cfRule type="duplicateValues" dxfId="13" priority="11"/>
    <cfRule type="duplicateValues" dxfId="12" priority="12"/>
    <cfRule type="duplicateValues" dxfId="11" priority="13"/>
  </conditionalFormatting>
  <conditionalFormatting sqref="G303:I303">
    <cfRule type="expression" dxfId="10" priority="4">
      <formula>G303&lt;&gt;""</formula>
    </cfRule>
    <cfRule type="expression" dxfId="9" priority="14">
      <formula>#REF!&lt;&gt;""</formula>
    </cfRule>
  </conditionalFormatting>
  <conditionalFormatting sqref="H303">
    <cfRule type="duplicateValues" dxfId="8" priority="5"/>
    <cfRule type="duplicateValues" dxfId="7" priority="6"/>
    <cfRule type="duplicateValues" dxfId="6" priority="7"/>
  </conditionalFormatting>
  <conditionalFormatting sqref="I303">
    <cfRule type="duplicateValues" dxfId="5" priority="1"/>
    <cfRule type="duplicateValues" dxfId="4" priority="2"/>
    <cfRule type="duplicateValues" dxfId="3" priority="3"/>
    <cfRule type="duplicateValues" dxfId="2" priority="8"/>
    <cfRule type="duplicateValues" dxfId="1" priority="9"/>
    <cfRule type="duplicateValues" dxfId="0" priority="10"/>
  </conditionalFormatting>
  <dataValidations count="1">
    <dataValidation type="list" allowBlank="1" showInputMessage="1" showErrorMessage="1" sqref="C38 C35:C36 C226:C227" xr:uid="{00000000-0002-0000-0000-000000000000}">
      <formula1>#REF!</formula1>
    </dataValidation>
  </dataValidations>
  <pageMargins left="0.62992125984252001" right="0.39370078740157499" top="0.47244094488188998" bottom="0.23622047244094499" header="0.31496062992126" footer="0.31496062992126"/>
  <pageSetup paperSize="9" scale="14" fitToHeight="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zoomScale="70" zoomScaleNormal="70" workbookViewId="0">
      <selection activeCell="B4" sqref="B4"/>
    </sheetView>
  </sheetViews>
  <sheetFormatPr defaultColWidth="9" defaultRowHeight="14.25"/>
  <cols>
    <col min="1" max="1" width="16.875" customWidth="1"/>
    <col min="2" max="4" width="21.5" customWidth="1"/>
    <col min="5" max="5" width="18.75" customWidth="1"/>
    <col min="6" max="6" width="21.5" customWidth="1"/>
    <col min="7" max="10" width="22.75" customWidth="1"/>
    <col min="11" max="11" width="20" customWidth="1"/>
    <col min="12" max="12" width="10.875" customWidth="1"/>
  </cols>
  <sheetData>
    <row r="1" spans="1:12" ht="18">
      <c r="A1" s="179" t="s">
        <v>457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3" spans="1:12" ht="50.25" customHeight="1">
      <c r="A3" s="138" t="s">
        <v>458</v>
      </c>
      <c r="B3" s="139" t="s">
        <v>459</v>
      </c>
      <c r="C3" s="140" t="s">
        <v>460</v>
      </c>
      <c r="D3" s="141" t="s">
        <v>461</v>
      </c>
      <c r="E3" s="148" t="s">
        <v>462</v>
      </c>
      <c r="F3" s="139" t="s">
        <v>463</v>
      </c>
      <c r="G3" s="140" t="s">
        <v>464</v>
      </c>
      <c r="H3" s="140" t="s">
        <v>465</v>
      </c>
      <c r="I3" s="140" t="s">
        <v>466</v>
      </c>
      <c r="J3" s="141" t="s">
        <v>467</v>
      </c>
      <c r="K3" s="149" t="s">
        <v>468</v>
      </c>
      <c r="L3" s="22" t="s">
        <v>469</v>
      </c>
    </row>
    <row r="4" spans="1:12" ht="24.95" customHeight="1">
      <c r="A4" s="142" t="s">
        <v>399</v>
      </c>
      <c r="B4" s="150"/>
      <c r="C4" s="151"/>
      <c r="D4" s="151">
        <v>1</v>
      </c>
      <c r="E4" s="151">
        <v>1</v>
      </c>
      <c r="F4" s="151">
        <v>1</v>
      </c>
      <c r="G4" s="151"/>
      <c r="H4" s="151"/>
      <c r="I4" s="151">
        <v>1</v>
      </c>
      <c r="J4" s="151">
        <v>2</v>
      </c>
      <c r="K4" s="152"/>
      <c r="L4" s="23" t="str">
        <f>VLOOKUP(A4,'DM CBGV'!$D$3:$E$95,2,0)</f>
        <v>S.PHẠM</v>
      </c>
    </row>
    <row r="5" spans="1:12" ht="24.95" customHeight="1">
      <c r="A5" s="142" t="s">
        <v>255</v>
      </c>
      <c r="B5" s="153">
        <v>1</v>
      </c>
      <c r="C5" s="154">
        <v>1</v>
      </c>
      <c r="D5" s="154">
        <v>1</v>
      </c>
      <c r="E5" s="154">
        <v>1</v>
      </c>
      <c r="F5" s="154">
        <v>1</v>
      </c>
      <c r="G5" s="154"/>
      <c r="H5" s="154">
        <v>1</v>
      </c>
      <c r="I5" s="154">
        <v>1</v>
      </c>
      <c r="J5" s="154">
        <v>1</v>
      </c>
      <c r="K5" s="155">
        <v>1</v>
      </c>
      <c r="L5" s="23" t="str">
        <f>VLOOKUP(A5,'DM CBGV'!$D$3:$E$95,2,0)</f>
        <v>ĐIỆN</v>
      </c>
    </row>
    <row r="6" spans="1:12" ht="24.95" customHeight="1">
      <c r="A6" s="142" t="s">
        <v>334</v>
      </c>
      <c r="B6" s="153">
        <v>1</v>
      </c>
      <c r="C6" s="154">
        <v>1</v>
      </c>
      <c r="D6" s="154">
        <v>1</v>
      </c>
      <c r="E6" s="154">
        <v>1</v>
      </c>
      <c r="F6" s="154">
        <v>1</v>
      </c>
      <c r="G6" s="154"/>
      <c r="H6" s="154">
        <v>1</v>
      </c>
      <c r="I6" s="154">
        <v>1</v>
      </c>
      <c r="J6" s="154">
        <v>1</v>
      </c>
      <c r="K6" s="155">
        <v>1</v>
      </c>
      <c r="L6" s="23" t="str">
        <f>VLOOKUP(A6,'DM CBGV'!$D$3:$E$95,2,0)</f>
        <v>KH-KT-CNTT</v>
      </c>
    </row>
    <row r="7" spans="1:12" ht="24.95" customHeight="1">
      <c r="A7" s="142" t="s">
        <v>235</v>
      </c>
      <c r="B7" s="153">
        <v>1</v>
      </c>
      <c r="C7" s="154">
        <v>1</v>
      </c>
      <c r="D7" s="154">
        <v>1</v>
      </c>
      <c r="E7" s="154"/>
      <c r="F7" s="154"/>
      <c r="G7" s="154"/>
      <c r="H7" s="154">
        <v>1</v>
      </c>
      <c r="I7" s="154"/>
      <c r="J7" s="154">
        <v>1</v>
      </c>
      <c r="K7" s="155">
        <v>1</v>
      </c>
      <c r="L7" s="23" t="str">
        <f>VLOOKUP(A7,'DM CBGV'!$D$3:$E$95,2,0)</f>
        <v>KH-KT-CNTT</v>
      </c>
    </row>
    <row r="8" spans="1:12" ht="24.95" customHeight="1">
      <c r="A8" s="142" t="s">
        <v>363</v>
      </c>
      <c r="B8" s="153">
        <v>1</v>
      </c>
      <c r="C8" s="154">
        <v>1</v>
      </c>
      <c r="D8" s="154">
        <v>1</v>
      </c>
      <c r="E8" s="154">
        <v>1</v>
      </c>
      <c r="F8" s="154">
        <v>1</v>
      </c>
      <c r="G8" s="154"/>
      <c r="H8" s="154">
        <v>1</v>
      </c>
      <c r="I8" s="154">
        <v>1</v>
      </c>
      <c r="J8" s="154">
        <v>1</v>
      </c>
      <c r="K8" s="155"/>
      <c r="L8" s="23" t="str">
        <f>VLOOKUP(A8,'DM CBGV'!$D$3:$E$95,2,0)</f>
        <v>ĐIỆN</v>
      </c>
    </row>
    <row r="9" spans="1:12" ht="24.95" customHeight="1">
      <c r="A9" s="142" t="s">
        <v>81</v>
      </c>
      <c r="B9" s="153">
        <v>1</v>
      </c>
      <c r="C9" s="154">
        <v>1</v>
      </c>
      <c r="D9" s="154">
        <v>2</v>
      </c>
      <c r="E9" s="154">
        <v>2</v>
      </c>
      <c r="F9" s="154">
        <v>2</v>
      </c>
      <c r="G9" s="154"/>
      <c r="H9" s="154">
        <v>1</v>
      </c>
      <c r="I9" s="154">
        <v>2</v>
      </c>
      <c r="J9" s="154">
        <v>2</v>
      </c>
      <c r="K9" s="155">
        <v>2</v>
      </c>
      <c r="L9" s="23" t="str">
        <f>VLOOKUP(A9,'DM CBGV'!$D$3:$E$95,2,0)</f>
        <v>KH-KT-CNTT</v>
      </c>
    </row>
    <row r="10" spans="1:12" ht="24.95" customHeight="1">
      <c r="A10" s="142" t="s">
        <v>324</v>
      </c>
      <c r="B10" s="153"/>
      <c r="C10" s="154"/>
      <c r="D10" s="154">
        <v>1</v>
      </c>
      <c r="E10" s="154">
        <v>1</v>
      </c>
      <c r="F10" s="154"/>
      <c r="G10" s="154"/>
      <c r="H10" s="154">
        <v>1</v>
      </c>
      <c r="I10" s="154">
        <v>1</v>
      </c>
      <c r="J10" s="154"/>
      <c r="K10" s="155">
        <v>1</v>
      </c>
      <c r="L10" s="23" t="str">
        <f>VLOOKUP(A10,'DM CBGV'!$D$3:$E$95,2,0)</f>
        <v>ĐIỆN</v>
      </c>
    </row>
    <row r="11" spans="1:12" ht="24.95" customHeight="1">
      <c r="A11" s="142" t="s">
        <v>297</v>
      </c>
      <c r="B11" s="153">
        <v>1</v>
      </c>
      <c r="C11" s="154">
        <v>1</v>
      </c>
      <c r="D11" s="154">
        <v>1</v>
      </c>
      <c r="E11" s="154"/>
      <c r="F11" s="154">
        <v>2</v>
      </c>
      <c r="G11" s="154"/>
      <c r="H11" s="154">
        <v>1</v>
      </c>
      <c r="I11" s="154"/>
      <c r="J11" s="154">
        <v>1</v>
      </c>
      <c r="K11" s="155">
        <v>2</v>
      </c>
      <c r="L11" s="23" t="str">
        <f>VLOOKUP(A11,'DM CBGV'!$D$3:$E$95,2,0)</f>
        <v>KH-KT-CNTT</v>
      </c>
    </row>
    <row r="12" spans="1:12" ht="24.95" customHeight="1">
      <c r="A12" s="142" t="s">
        <v>340</v>
      </c>
      <c r="B12" s="153">
        <v>1</v>
      </c>
      <c r="C12" s="154">
        <v>1</v>
      </c>
      <c r="D12" s="154">
        <v>1</v>
      </c>
      <c r="E12" s="154"/>
      <c r="F12" s="154"/>
      <c r="G12" s="154"/>
      <c r="H12" s="154">
        <v>1</v>
      </c>
      <c r="I12" s="154"/>
      <c r="J12" s="154">
        <v>2</v>
      </c>
      <c r="K12" s="155"/>
      <c r="L12" s="23" t="str">
        <f>VLOOKUP(A12,'DM CBGV'!$D$3:$E$95,2,0)</f>
        <v>ĐIỆN</v>
      </c>
    </row>
    <row r="13" spans="1:12" ht="24.95" customHeight="1">
      <c r="A13" s="142" t="s">
        <v>98</v>
      </c>
      <c r="B13" s="153">
        <v>1</v>
      </c>
      <c r="C13" s="154">
        <v>1</v>
      </c>
      <c r="D13" s="154">
        <v>1</v>
      </c>
      <c r="E13" s="154">
        <v>1</v>
      </c>
      <c r="F13" s="154">
        <v>1</v>
      </c>
      <c r="G13" s="154"/>
      <c r="H13" s="154">
        <v>1</v>
      </c>
      <c r="I13" s="154">
        <v>1</v>
      </c>
      <c r="J13" s="154">
        <v>1</v>
      </c>
      <c r="K13" s="155">
        <v>1</v>
      </c>
      <c r="L13" s="23" t="str">
        <f>VLOOKUP(A13,'DM CBGV'!$D$3:$E$95,2,0)</f>
        <v>KH-KT-CNTT</v>
      </c>
    </row>
    <row r="14" spans="1:12" ht="24.95" customHeight="1">
      <c r="A14" s="142" t="s">
        <v>32</v>
      </c>
      <c r="B14" s="153">
        <v>2</v>
      </c>
      <c r="C14" s="154">
        <v>1</v>
      </c>
      <c r="D14" s="154">
        <v>2</v>
      </c>
      <c r="E14" s="154">
        <v>4</v>
      </c>
      <c r="F14" s="154">
        <v>2</v>
      </c>
      <c r="G14" s="154"/>
      <c r="H14" s="154">
        <v>1</v>
      </c>
      <c r="I14" s="154">
        <v>3</v>
      </c>
      <c r="J14" s="154">
        <v>2</v>
      </c>
      <c r="K14" s="155">
        <v>3</v>
      </c>
      <c r="L14" s="23" t="str">
        <f>VLOOKUP(A14,'DM CBGV'!$D$3:$E$95,2,0)</f>
        <v>KH-KT-CNTT</v>
      </c>
    </row>
    <row r="15" spans="1:12" ht="24.95" customHeight="1">
      <c r="A15" s="142" t="s">
        <v>261</v>
      </c>
      <c r="B15" s="153">
        <v>1</v>
      </c>
      <c r="C15" s="154">
        <v>1</v>
      </c>
      <c r="D15" s="154">
        <v>1</v>
      </c>
      <c r="E15" s="154">
        <v>1</v>
      </c>
      <c r="F15" s="154">
        <v>1</v>
      </c>
      <c r="G15" s="154"/>
      <c r="H15" s="154">
        <v>1</v>
      </c>
      <c r="I15" s="154">
        <v>1</v>
      </c>
      <c r="J15" s="154">
        <v>1</v>
      </c>
      <c r="K15" s="155">
        <v>1</v>
      </c>
      <c r="L15" s="23" t="str">
        <f>VLOOKUP(A15,'DM CBGV'!$D$3:$E$95,2,0)</f>
        <v>ĐIỆN</v>
      </c>
    </row>
    <row r="16" spans="1:12" ht="24.95" customHeight="1">
      <c r="A16" s="142" t="s">
        <v>346</v>
      </c>
      <c r="B16" s="153">
        <v>1</v>
      </c>
      <c r="C16" s="154">
        <v>1</v>
      </c>
      <c r="D16" s="154"/>
      <c r="E16" s="154"/>
      <c r="F16" s="154">
        <v>1</v>
      </c>
      <c r="G16" s="154"/>
      <c r="H16" s="154">
        <v>1</v>
      </c>
      <c r="I16" s="154"/>
      <c r="J16" s="154">
        <v>1</v>
      </c>
      <c r="K16" s="155">
        <v>1</v>
      </c>
      <c r="L16" s="23" t="str">
        <f>VLOOKUP(A16,'DM CBGV'!$D$3:$E$95,2,0)</f>
        <v>ĐIỆN</v>
      </c>
    </row>
    <row r="17" spans="1:12" ht="24.95" customHeight="1">
      <c r="A17" s="142" t="s">
        <v>158</v>
      </c>
      <c r="B17" s="153">
        <v>1</v>
      </c>
      <c r="C17" s="154">
        <v>1</v>
      </c>
      <c r="D17" s="154">
        <v>1</v>
      </c>
      <c r="E17" s="154">
        <v>1</v>
      </c>
      <c r="F17" s="154">
        <v>1</v>
      </c>
      <c r="G17" s="154"/>
      <c r="H17" s="154"/>
      <c r="I17" s="154">
        <v>1</v>
      </c>
      <c r="J17" s="154">
        <v>1</v>
      </c>
      <c r="K17" s="155">
        <v>1</v>
      </c>
      <c r="L17" s="23" t="str">
        <f>VLOOKUP(A17,'DM CBGV'!$D$3:$E$95,2,0)</f>
        <v>KH-KT-CNTT</v>
      </c>
    </row>
    <row r="18" spans="1:12" ht="24.95" customHeight="1">
      <c r="A18" s="142" t="s">
        <v>223</v>
      </c>
      <c r="B18" s="153">
        <v>1</v>
      </c>
      <c r="C18" s="154">
        <v>1</v>
      </c>
      <c r="D18" s="154"/>
      <c r="E18" s="154"/>
      <c r="F18" s="154">
        <v>1</v>
      </c>
      <c r="G18" s="154"/>
      <c r="H18" s="154"/>
      <c r="I18" s="154">
        <v>1</v>
      </c>
      <c r="J18" s="154">
        <v>1</v>
      </c>
      <c r="K18" s="155">
        <v>1</v>
      </c>
      <c r="L18" s="23" t="str">
        <f>VLOOKUP(A18,'DM CBGV'!$D$3:$E$95,2,0)</f>
        <v>ĐIỆN</v>
      </c>
    </row>
    <row r="19" spans="1:12" ht="24.95" customHeight="1">
      <c r="A19" s="142" t="s">
        <v>251</v>
      </c>
      <c r="B19" s="153">
        <v>1</v>
      </c>
      <c r="C19" s="154">
        <v>1</v>
      </c>
      <c r="D19" s="154">
        <v>1</v>
      </c>
      <c r="E19" s="154">
        <v>1</v>
      </c>
      <c r="F19" s="154">
        <v>1</v>
      </c>
      <c r="G19" s="154"/>
      <c r="H19" s="154"/>
      <c r="I19" s="154">
        <v>1</v>
      </c>
      <c r="J19" s="154">
        <v>1</v>
      </c>
      <c r="K19" s="155">
        <v>1</v>
      </c>
      <c r="L19" s="23" t="str">
        <f>VLOOKUP(A19,'DM CBGV'!$D$3:$E$95,2,0)</f>
        <v>ĐIỆN</v>
      </c>
    </row>
    <row r="20" spans="1:12" ht="24.95" customHeight="1">
      <c r="A20" s="142" t="s">
        <v>233</v>
      </c>
      <c r="B20" s="153">
        <v>1</v>
      </c>
      <c r="C20" s="154"/>
      <c r="D20" s="154"/>
      <c r="E20" s="154"/>
      <c r="F20" s="154"/>
      <c r="G20" s="154"/>
      <c r="H20" s="154"/>
      <c r="I20" s="154">
        <v>1</v>
      </c>
      <c r="J20" s="154">
        <v>1</v>
      </c>
      <c r="K20" s="155">
        <v>1</v>
      </c>
      <c r="L20" s="23" t="str">
        <f>VLOOKUP(A20,'DM CBGV'!$D$3:$E$95,2,0)</f>
        <v>ĐIỆN</v>
      </c>
    </row>
    <row r="21" spans="1:12" ht="24.95" customHeight="1">
      <c r="A21" s="142" t="s">
        <v>408</v>
      </c>
      <c r="B21" s="153">
        <v>1</v>
      </c>
      <c r="C21" s="154"/>
      <c r="D21" s="154">
        <v>1</v>
      </c>
      <c r="E21" s="154">
        <v>1</v>
      </c>
      <c r="F21" s="154"/>
      <c r="G21" s="154"/>
      <c r="H21" s="154"/>
      <c r="I21" s="154">
        <v>1</v>
      </c>
      <c r="J21" s="154"/>
      <c r="K21" s="155">
        <v>1</v>
      </c>
      <c r="L21" s="23" t="str">
        <f>VLOOKUP(A21,'DM CBGV'!$D$3:$E$95,2,0)</f>
        <v>KH-KT-CNTT</v>
      </c>
    </row>
    <row r="22" spans="1:12" ht="24.95" customHeight="1">
      <c r="A22" s="142" t="s">
        <v>417</v>
      </c>
      <c r="B22" s="153">
        <v>1</v>
      </c>
      <c r="C22" s="154">
        <v>2</v>
      </c>
      <c r="D22" s="154"/>
      <c r="E22" s="154">
        <v>1</v>
      </c>
      <c r="F22" s="154">
        <v>1</v>
      </c>
      <c r="G22" s="154"/>
      <c r="H22" s="154">
        <v>1</v>
      </c>
      <c r="I22" s="154">
        <v>1</v>
      </c>
      <c r="J22" s="154">
        <v>1</v>
      </c>
      <c r="K22" s="155">
        <v>1</v>
      </c>
      <c r="L22" s="23" t="str">
        <f>VLOOKUP(A22,'DM CBGV'!$D$3:$E$95,2,0)</f>
        <v>KH-KT-CNTT</v>
      </c>
    </row>
    <row r="23" spans="1:12" ht="24.95" customHeight="1">
      <c r="A23" s="142" t="s">
        <v>187</v>
      </c>
      <c r="B23" s="153">
        <v>1</v>
      </c>
      <c r="C23" s="154">
        <v>1</v>
      </c>
      <c r="D23" s="154">
        <v>1</v>
      </c>
      <c r="E23" s="154">
        <v>1</v>
      </c>
      <c r="F23" s="154">
        <v>1</v>
      </c>
      <c r="G23" s="154"/>
      <c r="H23" s="154">
        <v>1</v>
      </c>
      <c r="I23" s="154">
        <v>1</v>
      </c>
      <c r="J23" s="154"/>
      <c r="K23" s="155">
        <v>1</v>
      </c>
      <c r="L23" s="23" t="str">
        <f>VLOOKUP(A23,'DM CBGV'!$D$3:$E$95,2,0)</f>
        <v>KH-KT-CNTT</v>
      </c>
    </row>
    <row r="24" spans="1:12" ht="24.95" customHeight="1">
      <c r="A24" s="142" t="s">
        <v>24</v>
      </c>
      <c r="B24" s="153">
        <v>10</v>
      </c>
      <c r="C24" s="154">
        <v>16</v>
      </c>
      <c r="D24" s="154">
        <v>13</v>
      </c>
      <c r="E24" s="154">
        <v>7</v>
      </c>
      <c r="F24" s="154"/>
      <c r="G24" s="154"/>
      <c r="H24" s="154">
        <v>16</v>
      </c>
      <c r="I24" s="154">
        <v>13</v>
      </c>
      <c r="J24" s="154">
        <v>7</v>
      </c>
      <c r="K24" s="155"/>
      <c r="L24" s="23">
        <f>VLOOKUP(A24,'DM CBGV'!$D$3:$E$95,2,0)</f>
        <v>0</v>
      </c>
    </row>
    <row r="25" spans="1:12" ht="24.95" customHeight="1">
      <c r="A25" s="142" t="s">
        <v>211</v>
      </c>
      <c r="B25" s="153">
        <v>11</v>
      </c>
      <c r="C25" s="154">
        <v>11</v>
      </c>
      <c r="D25" s="154">
        <v>11</v>
      </c>
      <c r="E25" s="154">
        <v>11</v>
      </c>
      <c r="F25" s="154">
        <v>11</v>
      </c>
      <c r="G25" s="154"/>
      <c r="H25" s="154">
        <v>11</v>
      </c>
      <c r="I25" s="154">
        <v>11</v>
      </c>
      <c r="J25" s="154">
        <v>11</v>
      </c>
      <c r="K25" s="155">
        <v>11</v>
      </c>
      <c r="L25" s="23" t="str">
        <f>VLOOKUP(A25,'DM CBGV'!$D$3:$E$95,2,0)</f>
        <v>ĐIỆN</v>
      </c>
    </row>
    <row r="26" spans="1:12" ht="24.95" customHeight="1">
      <c r="A26" s="142" t="s">
        <v>68</v>
      </c>
      <c r="B26" s="153">
        <v>1</v>
      </c>
      <c r="C26" s="154">
        <v>1</v>
      </c>
      <c r="D26" s="154">
        <v>1</v>
      </c>
      <c r="E26" s="154">
        <v>1</v>
      </c>
      <c r="F26" s="154">
        <v>1</v>
      </c>
      <c r="G26" s="154"/>
      <c r="H26" s="154">
        <v>1</v>
      </c>
      <c r="I26" s="154">
        <v>1</v>
      </c>
      <c r="J26" s="154">
        <v>1</v>
      </c>
      <c r="K26" s="155">
        <v>1</v>
      </c>
      <c r="L26" s="23" t="str">
        <f>VLOOKUP(A26,'DM CBGV'!$D$3:$E$95,2,0)</f>
        <v>CƠ KHÍ</v>
      </c>
    </row>
    <row r="27" spans="1:12" ht="24.95" customHeight="1">
      <c r="A27" s="142" t="s">
        <v>247</v>
      </c>
      <c r="B27" s="153"/>
      <c r="C27" s="154">
        <v>1</v>
      </c>
      <c r="D27" s="154"/>
      <c r="E27" s="154">
        <v>1</v>
      </c>
      <c r="F27" s="154">
        <v>1</v>
      </c>
      <c r="G27" s="154"/>
      <c r="H27" s="154">
        <v>1</v>
      </c>
      <c r="I27" s="154"/>
      <c r="J27" s="154"/>
      <c r="K27" s="155">
        <v>1</v>
      </c>
      <c r="L27" s="23" t="str">
        <f>VLOOKUP(A27,'DM CBGV'!$D$3:$E$95,2,0)</f>
        <v>ĐIỆN</v>
      </c>
    </row>
    <row r="28" spans="1:12" ht="24.95" customHeight="1">
      <c r="A28" s="142" t="s">
        <v>439</v>
      </c>
      <c r="B28" s="153">
        <v>2</v>
      </c>
      <c r="C28" s="154"/>
      <c r="D28" s="154"/>
      <c r="E28" s="154">
        <v>1</v>
      </c>
      <c r="F28" s="154">
        <v>1</v>
      </c>
      <c r="G28" s="154"/>
      <c r="H28" s="154"/>
      <c r="I28" s="154">
        <v>1</v>
      </c>
      <c r="J28" s="154">
        <v>1</v>
      </c>
      <c r="K28" s="155">
        <v>1</v>
      </c>
      <c r="L28" s="23" t="str">
        <f>VLOOKUP(A28,'DM CBGV'!$D$3:$E$95,2,0)</f>
        <v>KH-KT-CNTT</v>
      </c>
    </row>
    <row r="29" spans="1:12" ht="24.95" customHeight="1">
      <c r="A29" s="142" t="s">
        <v>94</v>
      </c>
      <c r="B29" s="153">
        <v>1</v>
      </c>
      <c r="C29" s="154">
        <v>1</v>
      </c>
      <c r="D29" s="154">
        <v>1</v>
      </c>
      <c r="E29" s="154">
        <v>1</v>
      </c>
      <c r="F29" s="154">
        <v>1</v>
      </c>
      <c r="G29" s="154"/>
      <c r="H29" s="154">
        <v>1</v>
      </c>
      <c r="I29" s="154">
        <v>1</v>
      </c>
      <c r="J29" s="154">
        <v>1</v>
      </c>
      <c r="K29" s="155">
        <v>1</v>
      </c>
      <c r="L29" s="23" t="str">
        <f>VLOOKUP(A29,'DM CBGV'!$D$3:$E$95,2,0)</f>
        <v>CƠ KHÍ</v>
      </c>
    </row>
    <row r="30" spans="1:12" ht="24.95" customHeight="1">
      <c r="A30" s="142" t="s">
        <v>271</v>
      </c>
      <c r="B30" s="153">
        <v>1</v>
      </c>
      <c r="C30" s="154">
        <v>1</v>
      </c>
      <c r="D30" s="154">
        <v>1</v>
      </c>
      <c r="E30" s="154">
        <v>2</v>
      </c>
      <c r="F30" s="154">
        <v>2</v>
      </c>
      <c r="G30" s="154"/>
      <c r="H30" s="154">
        <v>1</v>
      </c>
      <c r="I30" s="154">
        <v>1</v>
      </c>
      <c r="J30" s="154">
        <v>2</v>
      </c>
      <c r="K30" s="155">
        <v>1</v>
      </c>
      <c r="L30" s="23" t="str">
        <f>VLOOKUP(A30,'DM CBGV'!$D$3:$E$95,2,0)</f>
        <v>ĐIỆN</v>
      </c>
    </row>
    <row r="31" spans="1:12" ht="24.95" customHeight="1">
      <c r="A31" s="142" t="s">
        <v>80</v>
      </c>
      <c r="B31" s="153">
        <v>2</v>
      </c>
      <c r="C31" s="154"/>
      <c r="D31" s="154">
        <v>1</v>
      </c>
      <c r="E31" s="154">
        <v>2</v>
      </c>
      <c r="F31" s="154">
        <v>2</v>
      </c>
      <c r="G31" s="154"/>
      <c r="H31" s="154">
        <v>1</v>
      </c>
      <c r="I31" s="154">
        <v>1</v>
      </c>
      <c r="J31" s="154">
        <v>3</v>
      </c>
      <c r="K31" s="155">
        <v>1</v>
      </c>
      <c r="L31" s="23" t="str">
        <f>VLOOKUP(A31,'DM CBGV'!$D$3:$E$95,2,0)</f>
        <v>KH-KT-CNTT</v>
      </c>
    </row>
    <row r="32" spans="1:12" ht="24.95" customHeight="1">
      <c r="A32" s="142" t="s">
        <v>230</v>
      </c>
      <c r="B32" s="153">
        <v>1</v>
      </c>
      <c r="C32" s="154">
        <v>1</v>
      </c>
      <c r="D32" s="154"/>
      <c r="E32" s="154">
        <v>1</v>
      </c>
      <c r="F32" s="154">
        <v>1</v>
      </c>
      <c r="G32" s="154"/>
      <c r="H32" s="154"/>
      <c r="I32" s="154"/>
      <c r="J32" s="154">
        <v>1</v>
      </c>
      <c r="K32" s="155">
        <v>1</v>
      </c>
      <c r="L32" s="23" t="str">
        <f>VLOOKUP(A32,'DM CBGV'!$D$3:$E$95,2,0)</f>
        <v>ĐIỆN</v>
      </c>
    </row>
    <row r="33" spans="1:12" ht="24.95" customHeight="1">
      <c r="A33" s="142" t="s">
        <v>123</v>
      </c>
      <c r="B33" s="153"/>
      <c r="C33" s="154"/>
      <c r="D33" s="154">
        <v>1</v>
      </c>
      <c r="E33" s="154"/>
      <c r="F33" s="154"/>
      <c r="G33" s="154"/>
      <c r="H33" s="154"/>
      <c r="I33" s="154"/>
      <c r="J33" s="154"/>
      <c r="K33" s="155">
        <v>1</v>
      </c>
      <c r="L33" s="23" t="str">
        <f>VLOOKUP(A33,'DM CBGV'!$D$3:$E$95,2,0)</f>
        <v>CƠ KHÍ</v>
      </c>
    </row>
    <row r="34" spans="1:12" ht="24.95" customHeight="1">
      <c r="A34" s="142" t="s">
        <v>76</v>
      </c>
      <c r="B34" s="153">
        <v>1</v>
      </c>
      <c r="C34" s="154">
        <v>3</v>
      </c>
      <c r="D34" s="154"/>
      <c r="E34" s="154">
        <v>2</v>
      </c>
      <c r="F34" s="154">
        <v>3</v>
      </c>
      <c r="G34" s="154"/>
      <c r="H34" s="154">
        <v>2</v>
      </c>
      <c r="I34" s="154">
        <v>3</v>
      </c>
      <c r="J34" s="154">
        <v>3</v>
      </c>
      <c r="K34" s="155">
        <v>1</v>
      </c>
      <c r="L34" s="23" t="str">
        <f>VLOOKUP(A34,'DM CBGV'!$D$3:$E$95,2,0)</f>
        <v>KH-KT-CNTT</v>
      </c>
    </row>
    <row r="35" spans="1:12" ht="24.95" customHeight="1">
      <c r="A35" s="142" t="s">
        <v>243</v>
      </c>
      <c r="B35" s="153">
        <v>1</v>
      </c>
      <c r="C35" s="154">
        <v>1</v>
      </c>
      <c r="D35" s="154">
        <v>1</v>
      </c>
      <c r="E35" s="154"/>
      <c r="F35" s="154">
        <v>1</v>
      </c>
      <c r="G35" s="154"/>
      <c r="H35" s="154">
        <v>1</v>
      </c>
      <c r="I35" s="154">
        <v>1</v>
      </c>
      <c r="J35" s="154">
        <v>1</v>
      </c>
      <c r="K35" s="155">
        <v>1</v>
      </c>
      <c r="L35" s="23" t="str">
        <f>VLOOKUP(A35,'DM CBGV'!$D$3:$E$95,2,0)</f>
        <v>ĐIỆN</v>
      </c>
    </row>
    <row r="36" spans="1:12" ht="24.95" customHeight="1">
      <c r="A36" s="142" t="s">
        <v>219</v>
      </c>
      <c r="B36" s="153">
        <v>1</v>
      </c>
      <c r="C36" s="154"/>
      <c r="D36" s="154">
        <v>1</v>
      </c>
      <c r="E36" s="154">
        <v>1</v>
      </c>
      <c r="F36" s="154">
        <v>1</v>
      </c>
      <c r="G36" s="154"/>
      <c r="H36" s="154"/>
      <c r="I36" s="154">
        <v>1</v>
      </c>
      <c r="J36" s="154">
        <v>1</v>
      </c>
      <c r="K36" s="155">
        <v>1</v>
      </c>
      <c r="L36" s="23" t="str">
        <f>VLOOKUP(A36,'DM CBGV'!$D$3:$E$95,2,0)</f>
        <v>ĐIỆN</v>
      </c>
    </row>
    <row r="37" spans="1:12" ht="24.95" customHeight="1">
      <c r="A37" s="142" t="s">
        <v>131</v>
      </c>
      <c r="B37" s="153">
        <v>1</v>
      </c>
      <c r="C37" s="154">
        <v>1</v>
      </c>
      <c r="D37" s="154">
        <v>1</v>
      </c>
      <c r="E37" s="154">
        <v>1</v>
      </c>
      <c r="F37" s="154">
        <v>1</v>
      </c>
      <c r="G37" s="154"/>
      <c r="H37" s="154">
        <v>1</v>
      </c>
      <c r="I37" s="154">
        <v>1</v>
      </c>
      <c r="J37" s="154">
        <v>1</v>
      </c>
      <c r="K37" s="155">
        <v>1</v>
      </c>
      <c r="L37" s="23" t="str">
        <f>VLOOKUP(A37,'DM CBGV'!$D$3:$E$95,2,0)</f>
        <v>CNOT</v>
      </c>
    </row>
    <row r="38" spans="1:12" ht="24.95" customHeight="1">
      <c r="A38" s="142" t="s">
        <v>72</v>
      </c>
      <c r="B38" s="153">
        <v>1</v>
      </c>
      <c r="C38" s="154"/>
      <c r="D38" s="154">
        <v>1</v>
      </c>
      <c r="E38" s="154">
        <v>1</v>
      </c>
      <c r="F38" s="154">
        <v>1</v>
      </c>
      <c r="G38" s="154"/>
      <c r="H38" s="154">
        <v>1</v>
      </c>
      <c r="I38" s="154">
        <v>1</v>
      </c>
      <c r="J38" s="154">
        <v>1</v>
      </c>
      <c r="K38" s="155"/>
      <c r="L38" s="23" t="str">
        <f>VLOOKUP(A38,'DM CBGV'!$D$3:$E$95,2,0)</f>
        <v>CƠ KHÍ</v>
      </c>
    </row>
    <row r="39" spans="1:12" ht="24.95" customHeight="1">
      <c r="A39" s="142" t="s">
        <v>119</v>
      </c>
      <c r="B39" s="153"/>
      <c r="C39" s="154"/>
      <c r="D39" s="154">
        <v>1</v>
      </c>
      <c r="E39" s="154">
        <v>1</v>
      </c>
      <c r="F39" s="154">
        <v>1</v>
      </c>
      <c r="G39" s="154"/>
      <c r="H39" s="154"/>
      <c r="I39" s="154">
        <v>1</v>
      </c>
      <c r="J39" s="154">
        <v>1</v>
      </c>
      <c r="K39" s="155"/>
      <c r="L39" s="23" t="str">
        <f>VLOOKUP(A39,'DM CBGV'!$D$3:$E$95,2,0)</f>
        <v>CƠ KHÍ</v>
      </c>
    </row>
    <row r="40" spans="1:12" ht="24.95" customHeight="1">
      <c r="A40" s="142" t="s">
        <v>144</v>
      </c>
      <c r="B40" s="153"/>
      <c r="C40" s="154"/>
      <c r="D40" s="154"/>
      <c r="E40" s="154">
        <v>1</v>
      </c>
      <c r="F40" s="154">
        <v>1</v>
      </c>
      <c r="G40" s="154"/>
      <c r="H40" s="154"/>
      <c r="I40" s="154"/>
      <c r="J40" s="154">
        <v>1</v>
      </c>
      <c r="K40" s="155">
        <v>1</v>
      </c>
      <c r="L40" s="23" t="str">
        <f>VLOOKUP(A40,'DM CBGV'!$D$3:$E$95,2,0)</f>
        <v>CNOT</v>
      </c>
    </row>
    <row r="41" spans="1:12" ht="24.95" customHeight="1">
      <c r="A41" s="142" t="s">
        <v>320</v>
      </c>
      <c r="B41" s="153">
        <v>1</v>
      </c>
      <c r="C41" s="154">
        <v>1</v>
      </c>
      <c r="D41" s="154">
        <v>1</v>
      </c>
      <c r="E41" s="154"/>
      <c r="F41" s="154"/>
      <c r="G41" s="154"/>
      <c r="H41" s="154">
        <v>1</v>
      </c>
      <c r="I41" s="154">
        <v>1</v>
      </c>
      <c r="J41" s="154"/>
      <c r="K41" s="155"/>
      <c r="L41" s="23" t="str">
        <f>VLOOKUP(A41,'DM CBGV'!$D$3:$E$95,2,0)</f>
        <v>ĐIỆN</v>
      </c>
    </row>
    <row r="42" spans="1:12" ht="24.95" customHeight="1">
      <c r="A42" s="142" t="s">
        <v>37</v>
      </c>
      <c r="B42" s="153">
        <v>1</v>
      </c>
      <c r="C42" s="154"/>
      <c r="D42" s="154">
        <v>1</v>
      </c>
      <c r="E42" s="154">
        <v>1</v>
      </c>
      <c r="F42" s="154">
        <v>1</v>
      </c>
      <c r="G42" s="154"/>
      <c r="H42" s="154">
        <v>1</v>
      </c>
      <c r="I42" s="154">
        <v>1</v>
      </c>
      <c r="J42" s="154">
        <v>1</v>
      </c>
      <c r="K42" s="155">
        <v>1</v>
      </c>
      <c r="L42" s="23" t="str">
        <f>VLOOKUP(A42,'DM CBGV'!$D$3:$E$95,2,0)</f>
        <v>CNOT</v>
      </c>
    </row>
    <row r="43" spans="1:12" ht="24.95" customHeight="1">
      <c r="A43" s="142" t="s">
        <v>51</v>
      </c>
      <c r="B43" s="153">
        <v>1</v>
      </c>
      <c r="C43" s="154">
        <v>1</v>
      </c>
      <c r="D43" s="154">
        <v>1</v>
      </c>
      <c r="E43" s="154">
        <v>1</v>
      </c>
      <c r="F43" s="154"/>
      <c r="G43" s="154"/>
      <c r="H43" s="154">
        <v>1</v>
      </c>
      <c r="I43" s="154">
        <v>1</v>
      </c>
      <c r="J43" s="154">
        <v>1</v>
      </c>
      <c r="K43" s="155">
        <v>1</v>
      </c>
      <c r="L43" s="23" t="str">
        <f>VLOOKUP(A43,'DM CBGV'!$D$3:$E$95,2,0)</f>
        <v>KH-KT-CNTT</v>
      </c>
    </row>
    <row r="44" spans="1:12" ht="24.95" customHeight="1">
      <c r="A44" s="147" t="s">
        <v>242</v>
      </c>
      <c r="B44" s="153">
        <v>1</v>
      </c>
      <c r="C44" s="154">
        <v>1</v>
      </c>
      <c r="D44" s="154"/>
      <c r="E44" s="154">
        <v>1</v>
      </c>
      <c r="F44" s="154">
        <v>1</v>
      </c>
      <c r="G44" s="154"/>
      <c r="H44" s="154">
        <v>1</v>
      </c>
      <c r="I44" s="154">
        <v>1</v>
      </c>
      <c r="J44" s="154">
        <v>1</v>
      </c>
      <c r="K44" s="155">
        <v>1</v>
      </c>
      <c r="L44" s="23" t="str">
        <f>VLOOKUP(A44,'DM CBGV'!$D$3:$E$95,2,0)</f>
        <v>ĐIỆN</v>
      </c>
    </row>
    <row r="45" spans="1:12" ht="24.95" customHeight="1">
      <c r="A45" s="142" t="s">
        <v>265</v>
      </c>
      <c r="B45" s="153">
        <v>1</v>
      </c>
      <c r="C45" s="154">
        <v>1</v>
      </c>
      <c r="D45" s="154">
        <v>1</v>
      </c>
      <c r="E45" s="154">
        <v>1</v>
      </c>
      <c r="F45" s="154"/>
      <c r="G45" s="154"/>
      <c r="H45" s="154">
        <v>1</v>
      </c>
      <c r="I45" s="154"/>
      <c r="J45" s="154">
        <v>1</v>
      </c>
      <c r="K45" s="155">
        <v>1</v>
      </c>
      <c r="L45" s="23" t="str">
        <f>VLOOKUP(A45,'DM CBGV'!$D$3:$E$95,2,0)</f>
        <v>ĐIỆN</v>
      </c>
    </row>
    <row r="46" spans="1:12" ht="24.95" customHeight="1">
      <c r="A46" s="142" t="s">
        <v>347</v>
      </c>
      <c r="B46" s="153">
        <v>1</v>
      </c>
      <c r="C46" s="154">
        <v>1</v>
      </c>
      <c r="D46" s="154">
        <v>1</v>
      </c>
      <c r="E46" s="154">
        <v>1</v>
      </c>
      <c r="F46" s="154">
        <v>1</v>
      </c>
      <c r="G46" s="154"/>
      <c r="H46" s="154">
        <v>1</v>
      </c>
      <c r="I46" s="154">
        <v>1</v>
      </c>
      <c r="J46" s="154">
        <v>1</v>
      </c>
      <c r="K46" s="155">
        <v>1</v>
      </c>
      <c r="L46" s="23" t="str">
        <f>VLOOKUP(A46,'DM CBGV'!$D$3:$E$95,2,0)</f>
        <v>ĐIỆN</v>
      </c>
    </row>
    <row r="47" spans="1:12" ht="24.95" customHeight="1">
      <c r="A47" s="142" t="s">
        <v>63</v>
      </c>
      <c r="B47" s="153">
        <v>1</v>
      </c>
      <c r="C47" s="154">
        <v>1</v>
      </c>
      <c r="D47" s="154">
        <v>1</v>
      </c>
      <c r="E47" s="154">
        <v>1</v>
      </c>
      <c r="F47" s="154">
        <v>1</v>
      </c>
      <c r="G47" s="154"/>
      <c r="H47" s="154">
        <v>1</v>
      </c>
      <c r="I47" s="154">
        <v>1</v>
      </c>
      <c r="J47" s="154">
        <v>1</v>
      </c>
      <c r="K47" s="155">
        <v>1</v>
      </c>
      <c r="L47" s="23" t="str">
        <f>VLOOKUP(A47,'DM CBGV'!$D$3:$E$95,2,0)</f>
        <v>CƠ KHÍ</v>
      </c>
    </row>
    <row r="48" spans="1:12" ht="24.95" customHeight="1">
      <c r="A48" s="142" t="s">
        <v>205</v>
      </c>
      <c r="B48" s="153">
        <v>1</v>
      </c>
      <c r="C48" s="154">
        <v>1</v>
      </c>
      <c r="D48" s="154"/>
      <c r="E48" s="154"/>
      <c r="F48" s="154">
        <v>1</v>
      </c>
      <c r="G48" s="154"/>
      <c r="H48" s="154"/>
      <c r="I48" s="154">
        <v>1</v>
      </c>
      <c r="J48" s="154"/>
      <c r="K48" s="155"/>
      <c r="L48" s="23" t="str">
        <f>VLOOKUP(A48,'DM CBGV'!$D$3:$E$95,2,0)</f>
        <v>CƠ KHÍ</v>
      </c>
    </row>
    <row r="49" spans="1:12" ht="24.95" customHeight="1">
      <c r="A49" s="142" t="s">
        <v>432</v>
      </c>
      <c r="B49" s="153"/>
      <c r="C49" s="154">
        <v>1</v>
      </c>
      <c r="D49" s="154">
        <v>1</v>
      </c>
      <c r="E49" s="154">
        <v>1</v>
      </c>
      <c r="F49" s="154"/>
      <c r="G49" s="154"/>
      <c r="H49" s="154">
        <v>1</v>
      </c>
      <c r="I49" s="154">
        <v>1</v>
      </c>
      <c r="J49" s="154"/>
      <c r="K49" s="155"/>
      <c r="L49" s="23" t="str">
        <f>VLOOKUP(A49,'DM CBGV'!$D$3:$E$95,2,0)</f>
        <v>ĐIỆN</v>
      </c>
    </row>
    <row r="50" spans="1:12" ht="24.95" customHeight="1">
      <c r="A50" s="147" t="s">
        <v>139</v>
      </c>
      <c r="B50" s="153">
        <v>1</v>
      </c>
      <c r="C50" s="154">
        <v>1</v>
      </c>
      <c r="D50" s="154">
        <v>1</v>
      </c>
      <c r="E50" s="154">
        <v>1</v>
      </c>
      <c r="F50" s="154">
        <v>1</v>
      </c>
      <c r="G50" s="154"/>
      <c r="H50" s="154">
        <v>1</v>
      </c>
      <c r="I50" s="154">
        <v>1</v>
      </c>
      <c r="J50" s="154">
        <v>1</v>
      </c>
      <c r="K50" s="155">
        <v>1</v>
      </c>
      <c r="L50" s="23" t="str">
        <f>VLOOKUP(A50,'DM CBGV'!$D$3:$E$95,2,0)</f>
        <v>CNOT</v>
      </c>
    </row>
    <row r="51" spans="1:12" ht="24.95" customHeight="1">
      <c r="A51" s="142" t="s">
        <v>192</v>
      </c>
      <c r="B51" s="153">
        <v>1</v>
      </c>
      <c r="C51" s="154"/>
      <c r="D51" s="154">
        <v>1</v>
      </c>
      <c r="E51" s="154"/>
      <c r="F51" s="154">
        <v>1</v>
      </c>
      <c r="G51" s="154"/>
      <c r="H51" s="154">
        <v>1</v>
      </c>
      <c r="I51" s="154">
        <v>1</v>
      </c>
      <c r="J51" s="154"/>
      <c r="K51" s="155">
        <v>1</v>
      </c>
      <c r="L51" s="23" t="str">
        <f>VLOOKUP(A51,'DM CBGV'!$D$3:$E$95,2,0)</f>
        <v>KH-KT-CNTT</v>
      </c>
    </row>
    <row r="52" spans="1:12" ht="24.95" customHeight="1">
      <c r="A52" s="142" t="s">
        <v>26</v>
      </c>
      <c r="B52" s="153">
        <v>1</v>
      </c>
      <c r="C52" s="154">
        <v>2</v>
      </c>
      <c r="D52" s="154">
        <v>1</v>
      </c>
      <c r="E52" s="154">
        <v>1</v>
      </c>
      <c r="F52" s="154">
        <v>1</v>
      </c>
      <c r="G52" s="154"/>
      <c r="H52" s="154">
        <v>2</v>
      </c>
      <c r="I52" s="154">
        <v>1</v>
      </c>
      <c r="J52" s="154">
        <v>1</v>
      </c>
      <c r="K52" s="155">
        <v>1</v>
      </c>
      <c r="L52" s="23" t="str">
        <f>VLOOKUP(A52,'DM CBGV'!$D$3:$E$95,2,0)</f>
        <v>CNOT</v>
      </c>
    </row>
    <row r="53" spans="1:12" ht="24.95" customHeight="1">
      <c r="A53" s="142" t="s">
        <v>110</v>
      </c>
      <c r="B53" s="153">
        <v>1</v>
      </c>
      <c r="C53" s="154">
        <v>1</v>
      </c>
      <c r="D53" s="154">
        <v>1</v>
      </c>
      <c r="E53" s="154">
        <v>1</v>
      </c>
      <c r="F53" s="154"/>
      <c r="G53" s="154"/>
      <c r="H53" s="154"/>
      <c r="I53" s="154"/>
      <c r="J53" s="154">
        <v>1</v>
      </c>
      <c r="K53" s="155">
        <v>1</v>
      </c>
      <c r="L53" s="23" t="str">
        <f>VLOOKUP(A53,'DM CBGV'!$D$3:$E$95,2,0)</f>
        <v>CƠ KHÍ</v>
      </c>
    </row>
    <row r="54" spans="1:12" ht="24.95" customHeight="1">
      <c r="A54" s="142" t="s">
        <v>88</v>
      </c>
      <c r="B54" s="153"/>
      <c r="C54" s="154">
        <v>1</v>
      </c>
      <c r="D54" s="154"/>
      <c r="E54" s="154"/>
      <c r="F54" s="154">
        <v>1</v>
      </c>
      <c r="G54" s="154"/>
      <c r="H54" s="154"/>
      <c r="I54" s="154">
        <v>1</v>
      </c>
      <c r="J54" s="154">
        <v>1</v>
      </c>
      <c r="K54" s="155">
        <v>1</v>
      </c>
      <c r="L54" s="23" t="str">
        <f>VLOOKUP(A54,'DM CBGV'!$D$3:$E$95,2,0)</f>
        <v>CƠ KHÍ</v>
      </c>
    </row>
    <row r="55" spans="1:12" ht="24.95" customHeight="1">
      <c r="A55" s="142" t="s">
        <v>238</v>
      </c>
      <c r="B55" s="153">
        <v>1</v>
      </c>
      <c r="C55" s="154">
        <v>1</v>
      </c>
      <c r="D55" s="154">
        <v>1</v>
      </c>
      <c r="E55" s="154">
        <v>1</v>
      </c>
      <c r="F55" s="154">
        <v>1</v>
      </c>
      <c r="G55" s="154"/>
      <c r="H55" s="154">
        <v>1</v>
      </c>
      <c r="I55" s="154">
        <v>1</v>
      </c>
      <c r="J55" s="154">
        <v>1</v>
      </c>
      <c r="K55" s="155">
        <v>1</v>
      </c>
      <c r="L55" s="23" t="str">
        <f>VLOOKUP(A55,'DM CBGV'!$D$3:$E$95,2,0)</f>
        <v>ĐIỆN</v>
      </c>
    </row>
    <row r="56" spans="1:12" ht="24.95" customHeight="1">
      <c r="A56" s="142" t="s">
        <v>470</v>
      </c>
      <c r="B56" s="153">
        <v>1</v>
      </c>
      <c r="C56" s="154">
        <v>1</v>
      </c>
      <c r="D56" s="154">
        <v>1</v>
      </c>
      <c r="E56" s="154">
        <v>1</v>
      </c>
      <c r="F56" s="154">
        <v>1</v>
      </c>
      <c r="G56" s="154">
        <v>1</v>
      </c>
      <c r="H56" s="154">
        <v>1</v>
      </c>
      <c r="I56" s="154">
        <v>1</v>
      </c>
      <c r="J56" s="154">
        <v>1</v>
      </c>
      <c r="K56" s="155">
        <v>1</v>
      </c>
      <c r="L56" s="23" t="e">
        <f>VLOOKUP(A56,'DM CBGV'!$D$3:$E$95,2,0)</f>
        <v>#N/A</v>
      </c>
    </row>
    <row r="57" spans="1:12" ht="24.95" customHeight="1">
      <c r="A57" s="142" t="s">
        <v>414</v>
      </c>
      <c r="B57" s="153"/>
      <c r="C57" s="154"/>
      <c r="D57" s="154">
        <v>1</v>
      </c>
      <c r="E57" s="154"/>
      <c r="F57" s="154">
        <v>1</v>
      </c>
      <c r="G57" s="154"/>
      <c r="H57" s="154"/>
      <c r="I57" s="154"/>
      <c r="J57" s="154"/>
      <c r="K57" s="155">
        <v>1</v>
      </c>
      <c r="L57" s="23" t="str">
        <f>VLOOKUP(A57,'DM CBGV'!$D$3:$E$95,2,0)</f>
        <v>TCHC</v>
      </c>
    </row>
    <row r="58" spans="1:12" ht="24.95" customHeight="1">
      <c r="A58" s="142" t="s">
        <v>46</v>
      </c>
      <c r="B58" s="153">
        <v>1</v>
      </c>
      <c r="C58" s="154">
        <v>1</v>
      </c>
      <c r="D58" s="154">
        <v>1</v>
      </c>
      <c r="E58" s="154">
        <v>1</v>
      </c>
      <c r="F58" s="154">
        <v>1</v>
      </c>
      <c r="G58" s="154"/>
      <c r="H58" s="154">
        <v>2</v>
      </c>
      <c r="I58" s="154">
        <v>1</v>
      </c>
      <c r="J58" s="154">
        <v>1</v>
      </c>
      <c r="K58" s="155">
        <v>1</v>
      </c>
      <c r="L58" s="23" t="str">
        <f>VLOOKUP(A58,'DM CBGV'!$D$3:$E$95,2,0)</f>
        <v>CNOT</v>
      </c>
    </row>
    <row r="59" spans="1:12" ht="24.95" customHeight="1">
      <c r="A59" s="142" t="s">
        <v>184</v>
      </c>
      <c r="B59" s="153"/>
      <c r="C59" s="154">
        <v>1</v>
      </c>
      <c r="D59" s="154">
        <v>1</v>
      </c>
      <c r="E59" s="154">
        <v>1</v>
      </c>
      <c r="F59" s="154">
        <v>1</v>
      </c>
      <c r="G59" s="154"/>
      <c r="H59" s="154"/>
      <c r="I59" s="154"/>
      <c r="J59" s="154">
        <v>1</v>
      </c>
      <c r="K59" s="155">
        <v>1</v>
      </c>
      <c r="L59" s="23" t="str">
        <f>VLOOKUP(A59,'DM CBGV'!$D$3:$E$95,2,0)</f>
        <v>KH-KT-CNTT</v>
      </c>
    </row>
    <row r="60" spans="1:12" ht="24.95" customHeight="1">
      <c r="A60" s="142" t="s">
        <v>42</v>
      </c>
      <c r="B60" s="153">
        <v>1</v>
      </c>
      <c r="C60" s="154"/>
      <c r="D60" s="154">
        <v>1</v>
      </c>
      <c r="E60" s="154">
        <v>1</v>
      </c>
      <c r="F60" s="154">
        <v>1</v>
      </c>
      <c r="G60" s="154"/>
      <c r="H60" s="154"/>
      <c r="I60" s="154">
        <v>1</v>
      </c>
      <c r="J60" s="154">
        <v>1</v>
      </c>
      <c r="K60" s="155">
        <v>1</v>
      </c>
      <c r="L60" s="23" t="str">
        <f>VLOOKUP(A60,'DM CBGV'!$D$3:$E$95,2,0)</f>
        <v>CNOT</v>
      </c>
    </row>
    <row r="61" spans="1:12" ht="24.95" customHeight="1">
      <c r="A61" s="142" t="s">
        <v>58</v>
      </c>
      <c r="B61" s="153">
        <v>1</v>
      </c>
      <c r="C61" s="154">
        <v>1</v>
      </c>
      <c r="D61" s="154">
        <v>1</v>
      </c>
      <c r="E61" s="154">
        <v>2</v>
      </c>
      <c r="F61" s="154">
        <v>1</v>
      </c>
      <c r="G61" s="154"/>
      <c r="H61" s="154">
        <v>1</v>
      </c>
      <c r="I61" s="154"/>
      <c r="J61" s="154">
        <v>1</v>
      </c>
      <c r="K61" s="155">
        <v>1</v>
      </c>
      <c r="L61" s="23" t="str">
        <f>VLOOKUP(A61,'DM CBGV'!$D$3:$E$95,2,0)</f>
        <v>KH-KT-CNTT</v>
      </c>
    </row>
    <row r="62" spans="1:12" ht="24.95" customHeight="1">
      <c r="A62" s="142" t="s">
        <v>92</v>
      </c>
      <c r="B62" s="153">
        <v>2</v>
      </c>
      <c r="C62" s="154"/>
      <c r="D62" s="154">
        <v>2</v>
      </c>
      <c r="E62" s="154">
        <v>2</v>
      </c>
      <c r="F62" s="154">
        <v>3</v>
      </c>
      <c r="G62" s="154"/>
      <c r="H62" s="154">
        <v>2</v>
      </c>
      <c r="I62" s="154">
        <v>3</v>
      </c>
      <c r="J62" s="154">
        <v>3</v>
      </c>
      <c r="K62" s="155">
        <v>2</v>
      </c>
      <c r="L62" s="23" t="str">
        <f>VLOOKUP(A62,'DM CBGV'!$D$3:$E$95,2,0)</f>
        <v>KH-KT-CNTT</v>
      </c>
    </row>
    <row r="63" spans="1:12" ht="24.95" customHeight="1">
      <c r="A63" s="142" t="s">
        <v>286</v>
      </c>
      <c r="B63" s="153">
        <v>1</v>
      </c>
      <c r="C63" s="154">
        <v>1</v>
      </c>
      <c r="D63" s="154">
        <v>1</v>
      </c>
      <c r="E63" s="154">
        <v>1</v>
      </c>
      <c r="F63" s="154">
        <v>1</v>
      </c>
      <c r="G63" s="154"/>
      <c r="H63" s="154">
        <v>1</v>
      </c>
      <c r="I63" s="154">
        <v>1</v>
      </c>
      <c r="J63" s="154">
        <v>1</v>
      </c>
      <c r="K63" s="155">
        <v>1</v>
      </c>
      <c r="L63" s="23" t="str">
        <f>VLOOKUP(A63,'DM CBGV'!$D$3:$E$95,2,0)</f>
        <v>ĐIỆN</v>
      </c>
    </row>
    <row r="64" spans="1:12" ht="24.95" customHeight="1">
      <c r="A64" s="142" t="s">
        <v>224</v>
      </c>
      <c r="B64" s="153"/>
      <c r="C64" s="154"/>
      <c r="D64" s="154"/>
      <c r="E64" s="154"/>
      <c r="F64" s="154">
        <v>1</v>
      </c>
      <c r="G64" s="154"/>
      <c r="H64" s="154"/>
      <c r="I64" s="154"/>
      <c r="J64" s="154">
        <v>1</v>
      </c>
      <c r="K64" s="155">
        <v>1</v>
      </c>
      <c r="L64" s="23" t="str">
        <f>VLOOKUP(A64,'DM CBGV'!$D$3:$E$95,2,0)</f>
        <v>ĐIỆN</v>
      </c>
    </row>
    <row r="65" spans="1:12" ht="24.95" customHeight="1">
      <c r="A65" s="142" t="s">
        <v>387</v>
      </c>
      <c r="B65" s="153">
        <v>1</v>
      </c>
      <c r="C65" s="154">
        <v>1</v>
      </c>
      <c r="D65" s="154"/>
      <c r="E65" s="154"/>
      <c r="F65" s="154">
        <v>1</v>
      </c>
      <c r="G65" s="154"/>
      <c r="H65" s="154">
        <v>1</v>
      </c>
      <c r="I65" s="154"/>
      <c r="J65" s="154"/>
      <c r="K65" s="155">
        <v>1</v>
      </c>
      <c r="L65" s="23" t="str">
        <f>VLOOKUP(A65,'DM CBGV'!$D$3:$E$95,2,0)</f>
        <v>S.PHẠM</v>
      </c>
    </row>
    <row r="66" spans="1:12" ht="24.95" customHeight="1">
      <c r="A66" s="142" t="s">
        <v>161</v>
      </c>
      <c r="B66" s="153">
        <v>1</v>
      </c>
      <c r="C66" s="154">
        <v>1</v>
      </c>
      <c r="D66" s="154">
        <v>1</v>
      </c>
      <c r="E66" s="154">
        <v>1</v>
      </c>
      <c r="F66" s="154">
        <v>1</v>
      </c>
      <c r="G66" s="154"/>
      <c r="H66" s="154">
        <v>1</v>
      </c>
      <c r="I66" s="154">
        <v>1</v>
      </c>
      <c r="J66" s="154"/>
      <c r="K66" s="155">
        <v>1</v>
      </c>
      <c r="L66" s="23" t="str">
        <f>VLOOKUP(A66,'DM CBGV'!$D$3:$E$95,2,0)</f>
        <v>CNOT</v>
      </c>
    </row>
    <row r="67" spans="1:12" ht="24.95" customHeight="1">
      <c r="A67" s="142" t="s">
        <v>391</v>
      </c>
      <c r="B67" s="153">
        <v>1</v>
      </c>
      <c r="C67" s="154"/>
      <c r="D67" s="154">
        <v>1</v>
      </c>
      <c r="E67" s="154">
        <v>1</v>
      </c>
      <c r="F67" s="154"/>
      <c r="G67" s="154"/>
      <c r="H67" s="154"/>
      <c r="I67" s="154">
        <v>1</v>
      </c>
      <c r="J67" s="154">
        <v>1</v>
      </c>
      <c r="K67" s="155"/>
      <c r="L67" s="23" t="str">
        <f>VLOOKUP(A67,'DM CBGV'!$D$3:$E$95,2,0)</f>
        <v>S.PHẠM</v>
      </c>
    </row>
    <row r="68" spans="1:12" ht="24.95" customHeight="1">
      <c r="A68" s="142" t="s">
        <v>292</v>
      </c>
      <c r="B68" s="153"/>
      <c r="C68" s="154"/>
      <c r="D68" s="154">
        <v>2</v>
      </c>
      <c r="E68" s="154"/>
      <c r="F68" s="154"/>
      <c r="G68" s="154"/>
      <c r="H68" s="154"/>
      <c r="I68" s="154">
        <v>2</v>
      </c>
      <c r="J68" s="154"/>
      <c r="K68" s="155">
        <v>2</v>
      </c>
      <c r="L68" s="23" t="str">
        <f>VLOOKUP(A68,'DM CBGV'!$D$3:$E$95,2,0)</f>
        <v>KH-KT-CNTT</v>
      </c>
    </row>
    <row r="69" spans="1:12" ht="24.95" customHeight="1">
      <c r="A69" s="142" t="s">
        <v>175</v>
      </c>
      <c r="B69" s="153">
        <v>2</v>
      </c>
      <c r="C69" s="154">
        <v>3</v>
      </c>
      <c r="D69" s="154">
        <v>3</v>
      </c>
      <c r="E69" s="154">
        <v>4</v>
      </c>
      <c r="F69" s="154">
        <v>4</v>
      </c>
      <c r="G69" s="154">
        <v>2</v>
      </c>
      <c r="H69" s="154">
        <v>3</v>
      </c>
      <c r="I69" s="154">
        <v>4</v>
      </c>
      <c r="J69" s="154">
        <v>4</v>
      </c>
      <c r="K69" s="155">
        <v>3</v>
      </c>
      <c r="L69" s="23" t="e">
        <f>VLOOKUP(A69,'DM CBGV'!$D$3:$E$95,2,0)</f>
        <v>#N/A</v>
      </c>
    </row>
    <row r="70" spans="1:12" ht="24.95" customHeight="1">
      <c r="A70" s="142" t="s">
        <v>105</v>
      </c>
      <c r="B70" s="153"/>
      <c r="C70" s="154"/>
      <c r="D70" s="154"/>
      <c r="E70" s="154">
        <v>1</v>
      </c>
      <c r="F70" s="154">
        <v>1</v>
      </c>
      <c r="G70" s="154"/>
      <c r="H70" s="154"/>
      <c r="I70" s="154"/>
      <c r="J70" s="154"/>
      <c r="K70" s="155">
        <v>1</v>
      </c>
      <c r="L70" s="23" t="str">
        <f>VLOOKUP(A70,'DM CBGV'!$D$3:$E$95,2,0)</f>
        <v>CƠ KHÍ</v>
      </c>
    </row>
    <row r="71" spans="1:12" ht="24.95" customHeight="1">
      <c r="A71" s="142" t="s">
        <v>260</v>
      </c>
      <c r="B71" s="153">
        <v>1</v>
      </c>
      <c r="C71" s="154">
        <v>1</v>
      </c>
      <c r="D71" s="154"/>
      <c r="E71" s="154"/>
      <c r="F71" s="154"/>
      <c r="G71" s="154"/>
      <c r="H71" s="154"/>
      <c r="I71" s="154">
        <v>1</v>
      </c>
      <c r="J71" s="154">
        <v>1</v>
      </c>
      <c r="K71" s="155">
        <v>1</v>
      </c>
      <c r="L71" s="23" t="str">
        <f>VLOOKUP(A71,'DM CBGV'!$D$3:$E$95,2,0)</f>
        <v>S.PHẠM</v>
      </c>
    </row>
    <row r="72" spans="1:12" ht="24.95" customHeight="1">
      <c r="A72" s="142" t="s">
        <v>350</v>
      </c>
      <c r="B72" s="153">
        <v>1</v>
      </c>
      <c r="C72" s="154"/>
      <c r="D72" s="154"/>
      <c r="E72" s="154"/>
      <c r="F72" s="154">
        <v>1</v>
      </c>
      <c r="G72" s="154"/>
      <c r="H72" s="154">
        <v>1</v>
      </c>
      <c r="I72" s="154"/>
      <c r="J72" s="154"/>
      <c r="K72" s="155">
        <v>1</v>
      </c>
      <c r="L72" s="23" t="str">
        <f>VLOOKUP(A72,'DM CBGV'!$D$3:$E$95,2,0)</f>
        <v>ĐIỆN</v>
      </c>
    </row>
    <row r="73" spans="1:12" ht="24.95" customHeight="1">
      <c r="A73" s="142" t="s">
        <v>376</v>
      </c>
      <c r="B73" s="153"/>
      <c r="C73" s="154"/>
      <c r="D73" s="154"/>
      <c r="E73" s="154"/>
      <c r="F73" s="154">
        <v>1</v>
      </c>
      <c r="G73" s="154"/>
      <c r="H73" s="154"/>
      <c r="I73" s="154"/>
      <c r="J73" s="154"/>
      <c r="K73" s="155">
        <v>1</v>
      </c>
      <c r="L73" s="23" t="str">
        <f>VLOOKUP(A73,'DM CBGV'!$D$3:$E$95,2,0)</f>
        <v>CƠ KHÍ</v>
      </c>
    </row>
    <row r="74" spans="1:12" ht="24.95" customHeight="1">
      <c r="A74" s="142" t="s">
        <v>365</v>
      </c>
      <c r="B74" s="153"/>
      <c r="C74" s="154"/>
      <c r="D74" s="154"/>
      <c r="E74" s="154">
        <v>1</v>
      </c>
      <c r="F74" s="154">
        <v>1</v>
      </c>
      <c r="G74" s="154"/>
      <c r="H74" s="154"/>
      <c r="I74" s="154"/>
      <c r="J74" s="154">
        <v>1</v>
      </c>
      <c r="K74" s="155">
        <v>1</v>
      </c>
      <c r="L74" s="23" t="str">
        <f>VLOOKUP(A74,'DM CBGV'!$D$3:$E$95,2,0)</f>
        <v>P.CTHSSV</v>
      </c>
    </row>
    <row r="75" spans="1:12" ht="24.95" customHeight="1">
      <c r="A75" s="142" t="s">
        <v>281</v>
      </c>
      <c r="B75" s="153"/>
      <c r="C75" s="154"/>
      <c r="D75" s="154">
        <v>1</v>
      </c>
      <c r="E75" s="154"/>
      <c r="F75" s="154">
        <v>1</v>
      </c>
      <c r="G75" s="154"/>
      <c r="H75" s="154">
        <v>1</v>
      </c>
      <c r="I75" s="154">
        <v>1</v>
      </c>
      <c r="J75" s="154"/>
      <c r="K75" s="155"/>
      <c r="L75" s="23" t="str">
        <f>VLOOKUP(A75,'DM CBGV'!$D$3:$E$95,2,0)</f>
        <v>ĐÀO TẠO</v>
      </c>
    </row>
    <row r="76" spans="1:12" ht="24.95" customHeight="1">
      <c r="A76" s="142" t="s">
        <v>428</v>
      </c>
      <c r="B76" s="153"/>
      <c r="C76" s="154"/>
      <c r="D76" s="154">
        <v>1</v>
      </c>
      <c r="E76" s="154"/>
      <c r="F76" s="154">
        <v>1</v>
      </c>
      <c r="G76" s="154"/>
      <c r="H76" s="154"/>
      <c r="I76" s="154"/>
      <c r="J76" s="154"/>
      <c r="K76" s="155"/>
      <c r="L76" s="23" t="str">
        <f>VLOOKUP(A76,'DM CBGV'!$D$3:$E$95,2,0)</f>
        <v>ĐIỆN</v>
      </c>
    </row>
    <row r="77" spans="1:12" ht="24.95" customHeight="1">
      <c r="A77" s="147" t="s">
        <v>134</v>
      </c>
      <c r="B77" s="153"/>
      <c r="C77" s="154">
        <v>1</v>
      </c>
      <c r="D77" s="154">
        <v>1</v>
      </c>
      <c r="E77" s="154">
        <v>1</v>
      </c>
      <c r="F77" s="154">
        <v>1</v>
      </c>
      <c r="G77" s="154"/>
      <c r="H77" s="154"/>
      <c r="I77" s="154">
        <v>1</v>
      </c>
      <c r="J77" s="154">
        <v>1</v>
      </c>
      <c r="K77" s="155">
        <v>2</v>
      </c>
      <c r="L77" s="23" t="str">
        <f>VLOOKUP(A77,'DM CBGV'!$D$3:$E$95,2,0)</f>
        <v>CNOT</v>
      </c>
    </row>
    <row r="78" spans="1:12" ht="24.95" customHeight="1">
      <c r="A78" s="142" t="s">
        <v>382</v>
      </c>
      <c r="B78" s="153"/>
      <c r="C78" s="154"/>
      <c r="D78" s="154"/>
      <c r="E78" s="154"/>
      <c r="F78" s="154">
        <v>1</v>
      </c>
      <c r="G78" s="154"/>
      <c r="H78" s="154"/>
      <c r="I78" s="154"/>
      <c r="J78" s="154"/>
      <c r="K78" s="155">
        <v>1</v>
      </c>
      <c r="L78" s="23" t="str">
        <f>VLOOKUP(A78,'DM CBGV'!$D$3:$E$95,2,0)</f>
        <v>CƠ KHÍ</v>
      </c>
    </row>
    <row r="79" spans="1:12" ht="24.95" customHeight="1">
      <c r="A79" s="142" t="s">
        <v>84</v>
      </c>
      <c r="B79" s="153">
        <v>2</v>
      </c>
      <c r="C79" s="154">
        <v>2</v>
      </c>
      <c r="D79" s="154">
        <v>2</v>
      </c>
      <c r="E79" s="154">
        <v>3</v>
      </c>
      <c r="F79" s="154">
        <v>3</v>
      </c>
      <c r="G79" s="154"/>
      <c r="H79" s="154">
        <v>3</v>
      </c>
      <c r="I79" s="154">
        <v>3</v>
      </c>
      <c r="J79" s="154">
        <v>3</v>
      </c>
      <c r="K79" s="155">
        <v>3</v>
      </c>
      <c r="L79" s="23" t="e">
        <f>VLOOKUP(A79,'DM CBGV'!$D$3:$E$95,2,0)</f>
        <v>#N/A</v>
      </c>
    </row>
    <row r="80" spans="1:12" ht="24.95" customHeight="1">
      <c r="A80" s="142" t="s">
        <v>126</v>
      </c>
      <c r="B80" s="156">
        <v>1</v>
      </c>
      <c r="C80" s="157">
        <v>1</v>
      </c>
      <c r="D80" s="157"/>
      <c r="E80" s="157"/>
      <c r="F80" s="157"/>
      <c r="G80" s="157"/>
      <c r="H80" s="157">
        <v>1</v>
      </c>
      <c r="I80" s="157">
        <v>1</v>
      </c>
      <c r="J80" s="157"/>
      <c r="K80" s="158"/>
      <c r="L80" s="23" t="str">
        <f>VLOOKUP(A80,'DM CBGV'!$D$3:$E$95,2,0)</f>
        <v>CƠ KHÍ</v>
      </c>
    </row>
    <row r="81" spans="1:12" ht="24.95" customHeight="1">
      <c r="A81" s="143" t="s">
        <v>471</v>
      </c>
      <c r="B81" s="144">
        <v>83</v>
      </c>
      <c r="C81" s="145">
        <v>83</v>
      </c>
      <c r="D81" s="145">
        <v>85</v>
      </c>
      <c r="E81" s="145">
        <v>84</v>
      </c>
      <c r="F81" s="145">
        <v>85</v>
      </c>
      <c r="G81" s="145">
        <v>3</v>
      </c>
      <c r="H81" s="145">
        <v>82</v>
      </c>
      <c r="I81" s="145">
        <v>91</v>
      </c>
      <c r="J81" s="145">
        <v>89</v>
      </c>
      <c r="K81" s="146">
        <v>85</v>
      </c>
      <c r="L81" s="23" t="e">
        <f>VLOOKUP(A81,'DM CBGV'!$D$3:$E$95,2,0)</f>
        <v>#N/A</v>
      </c>
    </row>
    <row r="82" spans="1:12" ht="24.95" customHeight="1">
      <c r="L82" s="23" t="e">
        <f>VLOOKUP(A82,'DM CBGV'!$D$3:$E$95,2,0)</f>
        <v>#N/A</v>
      </c>
    </row>
    <row r="83" spans="1:12" ht="24.95" customHeight="1">
      <c r="L83" s="23" t="e">
        <f>VLOOKUP(A83,'DM CBGV'!$D$3:$E$95,2,0)</f>
        <v>#N/A</v>
      </c>
    </row>
    <row r="84" spans="1:12" ht="24.95" customHeight="1">
      <c r="L84" s="23" t="e">
        <f>VLOOKUP(A84,'DM CBGV'!$D$3:$E$95,2,0)</f>
        <v>#N/A</v>
      </c>
    </row>
  </sheetData>
  <autoFilter ref="A3:L86" xr:uid="{00000000-0009-0000-0000-000001000000}"/>
  <mergeCells count="1">
    <mergeCell ref="A1:K1"/>
  </mergeCells>
  <conditionalFormatting sqref="B87:K87">
    <cfRule type="cellIs" dxfId="19" priority="16" operator="greaterThan">
      <formula>1.5</formula>
    </cfRule>
  </conditionalFormatting>
  <conditionalFormatting sqref="A5:A75">
    <cfRule type="expression" dxfId="18" priority="35">
      <formula>MOD(ROW(),2)&gt;0</formula>
    </cfRule>
  </conditionalFormatting>
  <conditionalFormatting pivot="1" sqref="B4:K81">
    <cfRule type="cellIs" dxfId="17" priority="1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9"/>
  <sheetViews>
    <sheetView workbookViewId="0">
      <selection activeCell="A88" sqref="A88:XFD88"/>
    </sheetView>
  </sheetViews>
  <sheetFormatPr defaultColWidth="9" defaultRowHeight="14.25"/>
  <cols>
    <col min="1" max="1" width="26.875" customWidth="1"/>
    <col min="2" max="6" width="6.125" customWidth="1"/>
    <col min="7" max="7" width="5.625" customWidth="1"/>
    <col min="8" max="8" width="6.125" customWidth="1"/>
    <col min="9" max="14" width="4.625" customWidth="1"/>
    <col min="15" max="15" width="5.625" customWidth="1"/>
  </cols>
  <sheetData>
    <row r="1" spans="1:15" ht="18">
      <c r="A1" s="179" t="s">
        <v>472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3" spans="1:15" ht="57">
      <c r="A3" s="137" t="s">
        <v>458</v>
      </c>
      <c r="B3" s="10" t="s">
        <v>459</v>
      </c>
      <c r="C3" s="11" t="s">
        <v>460</v>
      </c>
      <c r="D3" s="11" t="s">
        <v>461</v>
      </c>
      <c r="E3" s="11" t="s">
        <v>462</v>
      </c>
      <c r="F3" s="11" t="s">
        <v>463</v>
      </c>
      <c r="G3" s="11" t="s">
        <v>473</v>
      </c>
      <c r="H3" s="11" t="s">
        <v>474</v>
      </c>
      <c r="I3" s="11" t="s">
        <v>464</v>
      </c>
      <c r="J3" s="11" t="s">
        <v>465</v>
      </c>
      <c r="K3" s="11" t="s">
        <v>466</v>
      </c>
      <c r="L3" s="11" t="s">
        <v>467</v>
      </c>
      <c r="M3" s="11" t="s">
        <v>468</v>
      </c>
      <c r="N3" s="11" t="s">
        <v>475</v>
      </c>
      <c r="O3" s="16" t="s">
        <v>476</v>
      </c>
    </row>
    <row r="4" spans="1:15" ht="20.25" customHeight="1">
      <c r="A4" s="12" t="s">
        <v>83</v>
      </c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</row>
    <row r="5" spans="1:15" ht="20.25" customHeight="1">
      <c r="A5" s="13" t="s">
        <v>109</v>
      </c>
      <c r="B5" s="162">
        <v>1</v>
      </c>
      <c r="C5" s="163">
        <v>1</v>
      </c>
      <c r="D5" s="163">
        <v>1</v>
      </c>
      <c r="E5" s="163">
        <v>1</v>
      </c>
      <c r="F5" s="163">
        <v>1</v>
      </c>
      <c r="G5" s="163"/>
      <c r="H5" s="163"/>
      <c r="I5" s="163"/>
      <c r="J5" s="163">
        <v>1</v>
      </c>
      <c r="K5" s="163">
        <v>1</v>
      </c>
      <c r="L5" s="163">
        <v>1</v>
      </c>
      <c r="M5" s="163">
        <v>1</v>
      </c>
      <c r="N5" s="163"/>
      <c r="O5" s="164"/>
    </row>
    <row r="6" spans="1:15" ht="20.25" customHeight="1">
      <c r="A6" s="13" t="s">
        <v>130</v>
      </c>
      <c r="B6" s="162">
        <v>1</v>
      </c>
      <c r="C6" s="163">
        <v>1</v>
      </c>
      <c r="D6" s="163">
        <v>1</v>
      </c>
      <c r="E6" s="163">
        <v>1</v>
      </c>
      <c r="F6" s="163">
        <v>1</v>
      </c>
      <c r="G6" s="163"/>
      <c r="H6" s="163"/>
      <c r="I6" s="163"/>
      <c r="J6" s="163">
        <v>1</v>
      </c>
      <c r="K6" s="163">
        <v>1</v>
      </c>
      <c r="L6" s="163">
        <v>1</v>
      </c>
      <c r="M6" s="163">
        <v>1</v>
      </c>
      <c r="N6" s="163"/>
      <c r="O6" s="164"/>
    </row>
    <row r="7" spans="1:15" ht="20.25" customHeight="1">
      <c r="A7" s="13" t="s">
        <v>138</v>
      </c>
      <c r="B7" s="162">
        <v>1</v>
      </c>
      <c r="C7" s="163">
        <v>1</v>
      </c>
      <c r="D7" s="163">
        <v>1</v>
      </c>
      <c r="E7" s="163">
        <v>1</v>
      </c>
      <c r="F7" s="163">
        <v>1</v>
      </c>
      <c r="G7" s="163"/>
      <c r="H7" s="163"/>
      <c r="I7" s="163"/>
      <c r="J7" s="163">
        <v>1</v>
      </c>
      <c r="K7" s="163">
        <v>1</v>
      </c>
      <c r="L7" s="163">
        <v>1</v>
      </c>
      <c r="M7" s="163">
        <v>1</v>
      </c>
      <c r="N7" s="163"/>
      <c r="O7" s="164"/>
    </row>
    <row r="8" spans="1:15" ht="20.25" customHeight="1">
      <c r="A8" s="13" t="s">
        <v>143</v>
      </c>
      <c r="B8" s="162">
        <v>1</v>
      </c>
      <c r="C8" s="163">
        <v>1</v>
      </c>
      <c r="D8" s="163">
        <v>1</v>
      </c>
      <c r="E8" s="163">
        <v>1</v>
      </c>
      <c r="F8" s="163">
        <v>1</v>
      </c>
      <c r="G8" s="163"/>
      <c r="H8" s="163"/>
      <c r="I8" s="163"/>
      <c r="J8" s="163">
        <v>1</v>
      </c>
      <c r="K8" s="163">
        <v>1</v>
      </c>
      <c r="L8" s="163">
        <v>1</v>
      </c>
      <c r="M8" s="163">
        <v>1</v>
      </c>
      <c r="N8" s="163"/>
      <c r="O8" s="164"/>
    </row>
    <row r="9" spans="1:15" ht="20.25" customHeight="1">
      <c r="A9" s="13" t="s">
        <v>153</v>
      </c>
      <c r="B9" s="162"/>
      <c r="C9" s="163">
        <v>1</v>
      </c>
      <c r="D9" s="163">
        <v>1</v>
      </c>
      <c r="E9" s="163">
        <v>1</v>
      </c>
      <c r="F9" s="163">
        <v>1</v>
      </c>
      <c r="G9" s="163"/>
      <c r="H9" s="163"/>
      <c r="I9" s="163"/>
      <c r="J9" s="163">
        <v>1</v>
      </c>
      <c r="K9" s="163">
        <v>1</v>
      </c>
      <c r="L9" s="163">
        <v>1</v>
      </c>
      <c r="M9" s="163">
        <v>1</v>
      </c>
      <c r="N9" s="163"/>
      <c r="O9" s="164"/>
    </row>
    <row r="10" spans="1:15" ht="20.25" customHeight="1">
      <c r="A10" s="13" t="s">
        <v>174</v>
      </c>
      <c r="B10" s="162">
        <v>1</v>
      </c>
      <c r="C10" s="163">
        <v>1</v>
      </c>
      <c r="D10" s="163">
        <v>1</v>
      </c>
      <c r="E10" s="163">
        <v>1</v>
      </c>
      <c r="F10" s="163">
        <v>1</v>
      </c>
      <c r="G10" s="163"/>
      <c r="H10" s="163"/>
      <c r="I10" s="163">
        <v>1</v>
      </c>
      <c r="J10" s="163">
        <v>1</v>
      </c>
      <c r="K10" s="163">
        <v>1</v>
      </c>
      <c r="L10" s="163">
        <v>1</v>
      </c>
      <c r="M10" s="163">
        <v>1</v>
      </c>
      <c r="N10" s="163"/>
      <c r="O10" s="164"/>
    </row>
    <row r="11" spans="1:15" ht="20.25" customHeight="1">
      <c r="A11" s="13" t="s">
        <v>176</v>
      </c>
      <c r="B11" s="162">
        <v>1</v>
      </c>
      <c r="C11" s="163">
        <v>2</v>
      </c>
      <c r="D11" s="163">
        <v>1</v>
      </c>
      <c r="E11" s="163">
        <v>2</v>
      </c>
      <c r="F11" s="163">
        <v>1</v>
      </c>
      <c r="G11" s="163"/>
      <c r="H11" s="163"/>
      <c r="I11" s="163">
        <v>1</v>
      </c>
      <c r="J11" s="163">
        <v>1</v>
      </c>
      <c r="K11" s="163">
        <v>1</v>
      </c>
      <c r="L11" s="163">
        <v>1</v>
      </c>
      <c r="M11" s="163">
        <v>1</v>
      </c>
      <c r="N11" s="163"/>
      <c r="O11" s="164"/>
    </row>
    <row r="12" spans="1:15" ht="20.25" customHeight="1">
      <c r="A12" s="13" t="s">
        <v>177</v>
      </c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4"/>
    </row>
    <row r="13" spans="1:15" ht="20.25" customHeight="1">
      <c r="A13" s="13" t="s">
        <v>179</v>
      </c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4"/>
    </row>
    <row r="14" spans="1:15" ht="20.25" customHeight="1">
      <c r="A14" s="13" t="s">
        <v>181</v>
      </c>
      <c r="B14" s="162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</row>
    <row r="15" spans="1:15" ht="20.25" customHeight="1">
      <c r="A15" s="13" t="s">
        <v>196</v>
      </c>
      <c r="B15" s="162">
        <v>1</v>
      </c>
      <c r="C15" s="163">
        <v>1</v>
      </c>
      <c r="D15" s="163">
        <v>1</v>
      </c>
      <c r="E15" s="163">
        <v>1</v>
      </c>
      <c r="F15" s="163">
        <v>1</v>
      </c>
      <c r="G15" s="163"/>
      <c r="H15" s="163"/>
      <c r="I15" s="163"/>
      <c r="J15" s="163">
        <v>1</v>
      </c>
      <c r="K15" s="163">
        <v>1</v>
      </c>
      <c r="L15" s="163">
        <v>1</v>
      </c>
      <c r="M15" s="163">
        <v>1</v>
      </c>
      <c r="N15" s="163"/>
      <c r="O15" s="164"/>
    </row>
    <row r="16" spans="1:15" ht="20.25" customHeight="1">
      <c r="A16" s="13" t="s">
        <v>198</v>
      </c>
      <c r="B16" s="162">
        <v>1</v>
      </c>
      <c r="C16" s="163">
        <v>1</v>
      </c>
      <c r="D16" s="163">
        <v>1</v>
      </c>
      <c r="E16" s="163">
        <v>1</v>
      </c>
      <c r="F16" s="163">
        <v>1</v>
      </c>
      <c r="G16" s="163"/>
      <c r="H16" s="163"/>
      <c r="I16" s="163"/>
      <c r="J16" s="163">
        <v>1</v>
      </c>
      <c r="K16" s="163">
        <v>1</v>
      </c>
      <c r="L16" s="163">
        <v>1</v>
      </c>
      <c r="M16" s="163">
        <v>1</v>
      </c>
      <c r="N16" s="163"/>
      <c r="O16" s="164"/>
    </row>
    <row r="17" spans="1:15" ht="20.25" customHeight="1">
      <c r="A17" s="13" t="s">
        <v>199</v>
      </c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4"/>
    </row>
    <row r="18" spans="1:15" ht="20.25" customHeight="1">
      <c r="A18" s="13" t="s">
        <v>201</v>
      </c>
      <c r="B18" s="162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4"/>
    </row>
    <row r="19" spans="1:15" ht="20.25" customHeight="1">
      <c r="A19" s="13" t="s">
        <v>210</v>
      </c>
      <c r="B19" s="162">
        <v>1</v>
      </c>
      <c r="C19" s="163">
        <v>1</v>
      </c>
      <c r="D19" s="163">
        <v>1</v>
      </c>
      <c r="E19" s="163">
        <v>1</v>
      </c>
      <c r="F19" s="163">
        <v>1</v>
      </c>
      <c r="G19" s="163"/>
      <c r="H19" s="163"/>
      <c r="I19" s="163"/>
      <c r="J19" s="163">
        <v>1</v>
      </c>
      <c r="K19" s="163">
        <v>1</v>
      </c>
      <c r="L19" s="163">
        <v>1</v>
      </c>
      <c r="M19" s="163">
        <v>1</v>
      </c>
      <c r="N19" s="163"/>
      <c r="O19" s="164"/>
    </row>
    <row r="20" spans="1:15" ht="20.25" customHeight="1">
      <c r="A20" s="13" t="s">
        <v>213</v>
      </c>
      <c r="B20" s="162">
        <v>1</v>
      </c>
      <c r="C20" s="163">
        <v>1</v>
      </c>
      <c r="D20" s="163">
        <v>1</v>
      </c>
      <c r="E20" s="163">
        <v>1</v>
      </c>
      <c r="F20" s="163">
        <v>1</v>
      </c>
      <c r="G20" s="163"/>
      <c r="H20" s="163"/>
      <c r="I20" s="163"/>
      <c r="J20" s="163">
        <v>1</v>
      </c>
      <c r="K20" s="163">
        <v>1</v>
      </c>
      <c r="L20" s="163">
        <v>1</v>
      </c>
      <c r="M20" s="163">
        <v>1</v>
      </c>
      <c r="N20" s="163"/>
      <c r="O20" s="164"/>
    </row>
    <row r="21" spans="1:15" ht="20.25" customHeight="1">
      <c r="A21" s="13" t="s">
        <v>214</v>
      </c>
      <c r="B21" s="162">
        <v>1</v>
      </c>
      <c r="C21" s="163">
        <v>1</v>
      </c>
      <c r="D21" s="163">
        <v>1</v>
      </c>
      <c r="E21" s="163">
        <v>1</v>
      </c>
      <c r="F21" s="163">
        <v>1</v>
      </c>
      <c r="G21" s="163"/>
      <c r="H21" s="163"/>
      <c r="I21" s="163"/>
      <c r="J21" s="163">
        <v>1</v>
      </c>
      <c r="K21" s="163">
        <v>1</v>
      </c>
      <c r="L21" s="163">
        <v>1</v>
      </c>
      <c r="M21" s="163">
        <v>1</v>
      </c>
      <c r="N21" s="163"/>
      <c r="O21" s="164"/>
    </row>
    <row r="22" spans="1:15" ht="20.25" customHeight="1">
      <c r="A22" s="13" t="s">
        <v>215</v>
      </c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4"/>
    </row>
    <row r="23" spans="1:15" ht="20.25" customHeight="1">
      <c r="A23" s="13" t="s">
        <v>218</v>
      </c>
      <c r="B23" s="162">
        <v>1</v>
      </c>
      <c r="C23" s="163">
        <v>1</v>
      </c>
      <c r="D23" s="163">
        <v>1</v>
      </c>
      <c r="E23" s="163">
        <v>1</v>
      </c>
      <c r="F23" s="163">
        <v>1</v>
      </c>
      <c r="G23" s="163"/>
      <c r="H23" s="163"/>
      <c r="I23" s="163"/>
      <c r="J23" s="163">
        <v>1</v>
      </c>
      <c r="K23" s="163">
        <v>2</v>
      </c>
      <c r="L23" s="163">
        <v>1</v>
      </c>
      <c r="M23" s="163">
        <v>1</v>
      </c>
      <c r="N23" s="163"/>
      <c r="O23" s="164"/>
    </row>
    <row r="24" spans="1:15" ht="20.25" customHeight="1">
      <c r="A24" s="13" t="s">
        <v>229</v>
      </c>
      <c r="B24" s="162">
        <v>1</v>
      </c>
      <c r="C24" s="163">
        <v>1</v>
      </c>
      <c r="D24" s="163">
        <v>1</v>
      </c>
      <c r="E24" s="163">
        <v>1</v>
      </c>
      <c r="F24" s="163">
        <v>1</v>
      </c>
      <c r="G24" s="163"/>
      <c r="H24" s="163"/>
      <c r="I24" s="163"/>
      <c r="J24" s="163">
        <v>1</v>
      </c>
      <c r="K24" s="163">
        <v>3</v>
      </c>
      <c r="L24" s="163">
        <v>1</v>
      </c>
      <c r="M24" s="163">
        <v>1</v>
      </c>
      <c r="N24" s="163"/>
      <c r="O24" s="164"/>
    </row>
    <row r="25" spans="1:15" ht="20.25" customHeight="1">
      <c r="A25" s="14" t="s">
        <v>237</v>
      </c>
      <c r="B25" s="162">
        <v>1</v>
      </c>
      <c r="C25" s="163">
        <v>1</v>
      </c>
      <c r="D25" s="163">
        <v>1</v>
      </c>
      <c r="E25" s="163">
        <v>1</v>
      </c>
      <c r="F25" s="163">
        <v>1</v>
      </c>
      <c r="G25" s="163"/>
      <c r="H25" s="163"/>
      <c r="I25" s="163"/>
      <c r="J25" s="163">
        <v>1</v>
      </c>
      <c r="K25" s="163">
        <v>2</v>
      </c>
      <c r="L25" s="163">
        <v>1</v>
      </c>
      <c r="M25" s="163">
        <v>1</v>
      </c>
      <c r="N25" s="163"/>
      <c r="O25" s="164"/>
    </row>
    <row r="26" spans="1:15" ht="20.25" customHeight="1">
      <c r="A26" s="12" t="s">
        <v>455</v>
      </c>
      <c r="B26" s="162">
        <v>1</v>
      </c>
      <c r="C26" s="163">
        <v>1</v>
      </c>
      <c r="D26" s="163">
        <v>1</v>
      </c>
      <c r="E26" s="163">
        <v>1</v>
      </c>
      <c r="F26" s="163">
        <v>1</v>
      </c>
      <c r="G26" s="163"/>
      <c r="H26" s="163"/>
      <c r="I26" s="163"/>
      <c r="J26" s="163">
        <v>1</v>
      </c>
      <c r="K26" s="163">
        <v>1</v>
      </c>
      <c r="L26" s="163">
        <v>1</v>
      </c>
      <c r="M26" s="163">
        <v>1</v>
      </c>
      <c r="N26" s="163"/>
      <c r="O26" s="164"/>
    </row>
    <row r="27" spans="1:15" ht="20.25" customHeight="1">
      <c r="A27" s="13" t="s">
        <v>299</v>
      </c>
      <c r="B27" s="162">
        <v>1</v>
      </c>
      <c r="C27" s="163">
        <v>1</v>
      </c>
      <c r="D27" s="163">
        <v>1</v>
      </c>
      <c r="E27" s="163">
        <v>1</v>
      </c>
      <c r="F27" s="163">
        <v>1</v>
      </c>
      <c r="G27" s="163"/>
      <c r="H27" s="163"/>
      <c r="I27" s="163"/>
      <c r="J27" s="163">
        <v>1</v>
      </c>
      <c r="K27" s="163">
        <v>1</v>
      </c>
      <c r="L27" s="163">
        <v>1</v>
      </c>
      <c r="M27" s="163">
        <v>1</v>
      </c>
      <c r="N27" s="163"/>
      <c r="O27" s="164"/>
    </row>
    <row r="28" spans="1:15" ht="20.25" customHeight="1">
      <c r="A28" s="13" t="s">
        <v>300</v>
      </c>
      <c r="B28" s="162">
        <v>1</v>
      </c>
      <c r="C28" s="163">
        <v>1</v>
      </c>
      <c r="D28" s="163">
        <v>1</v>
      </c>
      <c r="E28" s="163">
        <v>1</v>
      </c>
      <c r="F28" s="163">
        <v>1</v>
      </c>
      <c r="G28" s="163"/>
      <c r="H28" s="163"/>
      <c r="I28" s="163"/>
      <c r="J28" s="163">
        <v>1</v>
      </c>
      <c r="K28" s="163">
        <v>1</v>
      </c>
      <c r="L28" s="163">
        <v>1</v>
      </c>
      <c r="M28" s="163">
        <v>1</v>
      </c>
      <c r="N28" s="163"/>
      <c r="O28" s="164"/>
    </row>
    <row r="29" spans="1:15" ht="20.25" customHeight="1">
      <c r="A29" s="13" t="s">
        <v>302</v>
      </c>
      <c r="B29" s="162">
        <v>1</v>
      </c>
      <c r="C29" s="163">
        <v>1</v>
      </c>
      <c r="D29" s="163">
        <v>1</v>
      </c>
      <c r="E29" s="163">
        <v>1</v>
      </c>
      <c r="F29" s="163">
        <v>1</v>
      </c>
      <c r="G29" s="163"/>
      <c r="H29" s="163"/>
      <c r="I29" s="163"/>
      <c r="J29" s="163">
        <v>1</v>
      </c>
      <c r="K29" s="163">
        <v>1</v>
      </c>
      <c r="L29" s="163">
        <v>1</v>
      </c>
      <c r="M29" s="163">
        <v>1</v>
      </c>
      <c r="N29" s="163"/>
      <c r="O29" s="164"/>
    </row>
    <row r="30" spans="1:15" ht="20.25" customHeight="1">
      <c r="A30" s="13" t="s">
        <v>303</v>
      </c>
      <c r="B30" s="162">
        <v>1</v>
      </c>
      <c r="C30" s="163">
        <v>1</v>
      </c>
      <c r="D30" s="163">
        <v>1</v>
      </c>
      <c r="E30" s="163">
        <v>1</v>
      </c>
      <c r="F30" s="163">
        <v>1</v>
      </c>
      <c r="G30" s="163"/>
      <c r="H30" s="163"/>
      <c r="I30" s="163"/>
      <c r="J30" s="163">
        <v>1</v>
      </c>
      <c r="K30" s="163">
        <v>1</v>
      </c>
      <c r="L30" s="163">
        <v>1</v>
      </c>
      <c r="M30" s="163">
        <v>1</v>
      </c>
      <c r="N30" s="163"/>
      <c r="O30" s="164"/>
    </row>
    <row r="31" spans="1:15" ht="20.25" customHeight="1">
      <c r="A31" s="13" t="s">
        <v>311</v>
      </c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4"/>
    </row>
    <row r="32" spans="1:15" ht="20.25" customHeight="1">
      <c r="A32" s="13" t="s">
        <v>314</v>
      </c>
      <c r="B32" s="162">
        <v>1</v>
      </c>
      <c r="C32" s="163">
        <v>1</v>
      </c>
      <c r="D32" s="163">
        <v>1</v>
      </c>
      <c r="E32" s="163">
        <v>1</v>
      </c>
      <c r="F32" s="163">
        <v>1</v>
      </c>
      <c r="G32" s="163"/>
      <c r="H32" s="163"/>
      <c r="I32" s="163"/>
      <c r="J32" s="163">
        <v>1</v>
      </c>
      <c r="K32" s="163">
        <v>1</v>
      </c>
      <c r="L32" s="163">
        <v>1</v>
      </c>
      <c r="M32" s="163">
        <v>1</v>
      </c>
      <c r="N32" s="163"/>
      <c r="O32" s="164"/>
    </row>
    <row r="33" spans="1:15" ht="20.25" customHeight="1">
      <c r="A33" s="13" t="s">
        <v>318</v>
      </c>
      <c r="B33" s="162">
        <v>1</v>
      </c>
      <c r="C33" s="163">
        <v>1</v>
      </c>
      <c r="D33" s="163">
        <v>1</v>
      </c>
      <c r="E33" s="163">
        <v>1</v>
      </c>
      <c r="F33" s="163">
        <v>1</v>
      </c>
      <c r="G33" s="163"/>
      <c r="H33" s="163"/>
      <c r="I33" s="163"/>
      <c r="J33" s="163">
        <v>1</v>
      </c>
      <c r="K33" s="163">
        <v>1</v>
      </c>
      <c r="L33" s="163">
        <v>1</v>
      </c>
      <c r="M33" s="163">
        <v>1</v>
      </c>
      <c r="N33" s="163"/>
      <c r="O33" s="164"/>
    </row>
    <row r="34" spans="1:15" ht="20.25" customHeight="1">
      <c r="A34" s="13" t="s">
        <v>321</v>
      </c>
      <c r="B34" s="162">
        <v>1</v>
      </c>
      <c r="C34" s="163">
        <v>1</v>
      </c>
      <c r="D34" s="163">
        <v>1</v>
      </c>
      <c r="E34" s="163">
        <v>1</v>
      </c>
      <c r="F34" s="163">
        <v>2</v>
      </c>
      <c r="G34" s="163"/>
      <c r="H34" s="163"/>
      <c r="I34" s="163"/>
      <c r="J34" s="163">
        <v>1</v>
      </c>
      <c r="K34" s="163">
        <v>1</v>
      </c>
      <c r="L34" s="163">
        <v>1</v>
      </c>
      <c r="M34" s="163">
        <v>1</v>
      </c>
      <c r="N34" s="163"/>
      <c r="O34" s="164"/>
    </row>
    <row r="35" spans="1:15" ht="20.25" customHeight="1">
      <c r="A35" s="13" t="s">
        <v>456</v>
      </c>
      <c r="B35" s="162">
        <v>1</v>
      </c>
      <c r="C35" s="163">
        <v>1</v>
      </c>
      <c r="D35" s="163">
        <v>1</v>
      </c>
      <c r="E35" s="163">
        <v>1</v>
      </c>
      <c r="F35" s="163">
        <v>1</v>
      </c>
      <c r="G35" s="163"/>
      <c r="H35" s="163"/>
      <c r="I35" s="163"/>
      <c r="J35" s="163">
        <v>1</v>
      </c>
      <c r="K35" s="163">
        <v>1</v>
      </c>
      <c r="L35" s="163">
        <v>1</v>
      </c>
      <c r="M35" s="163">
        <v>1</v>
      </c>
      <c r="N35" s="163"/>
      <c r="O35" s="164"/>
    </row>
    <row r="36" spans="1:15" ht="20.25" customHeight="1">
      <c r="A36" s="13" t="s">
        <v>369</v>
      </c>
      <c r="B36" s="162"/>
      <c r="C36" s="163"/>
      <c r="D36" s="163">
        <v>1</v>
      </c>
      <c r="E36" s="163"/>
      <c r="F36" s="163"/>
      <c r="G36" s="163"/>
      <c r="H36" s="163">
        <v>1</v>
      </c>
      <c r="I36" s="163"/>
      <c r="J36" s="163"/>
      <c r="K36" s="163">
        <v>1</v>
      </c>
      <c r="L36" s="163"/>
      <c r="M36" s="163"/>
      <c r="N36" s="163">
        <v>1</v>
      </c>
      <c r="O36" s="164"/>
    </row>
    <row r="37" spans="1:15" ht="20.25" customHeight="1">
      <c r="A37" s="13" t="s">
        <v>407</v>
      </c>
      <c r="B37" s="162">
        <v>1</v>
      </c>
      <c r="C37" s="163">
        <v>1</v>
      </c>
      <c r="D37" s="163">
        <v>1</v>
      </c>
      <c r="E37" s="163">
        <v>1</v>
      </c>
      <c r="F37" s="163">
        <v>1</v>
      </c>
      <c r="G37" s="163"/>
      <c r="H37" s="163"/>
      <c r="I37" s="163"/>
      <c r="J37" s="163">
        <v>1</v>
      </c>
      <c r="K37" s="163">
        <v>1</v>
      </c>
      <c r="L37" s="163">
        <v>1</v>
      </c>
      <c r="M37" s="163">
        <v>1</v>
      </c>
      <c r="N37" s="163"/>
      <c r="O37" s="164"/>
    </row>
    <row r="38" spans="1:15" ht="20.25" customHeight="1">
      <c r="A38" s="13" t="s">
        <v>411</v>
      </c>
      <c r="B38" s="162">
        <v>1</v>
      </c>
      <c r="C38" s="163">
        <v>1</v>
      </c>
      <c r="D38" s="163">
        <v>1</v>
      </c>
      <c r="E38" s="163">
        <v>1</v>
      </c>
      <c r="F38" s="163">
        <v>1</v>
      </c>
      <c r="G38" s="163"/>
      <c r="H38" s="163"/>
      <c r="I38" s="163"/>
      <c r="J38" s="163">
        <v>1</v>
      </c>
      <c r="K38" s="163">
        <v>1</v>
      </c>
      <c r="L38" s="163">
        <v>1</v>
      </c>
      <c r="M38" s="163">
        <v>1</v>
      </c>
      <c r="N38" s="163"/>
      <c r="O38" s="164"/>
    </row>
    <row r="39" spans="1:15" ht="20.25" customHeight="1">
      <c r="A39" s="13" t="s">
        <v>420</v>
      </c>
      <c r="B39" s="162">
        <v>1</v>
      </c>
      <c r="C39" s="163">
        <v>1</v>
      </c>
      <c r="D39" s="163">
        <v>1</v>
      </c>
      <c r="E39" s="163">
        <v>1</v>
      </c>
      <c r="F39" s="163">
        <v>1</v>
      </c>
      <c r="G39" s="163"/>
      <c r="H39" s="163"/>
      <c r="I39" s="163"/>
      <c r="J39" s="163">
        <v>1</v>
      </c>
      <c r="K39" s="163">
        <v>1</v>
      </c>
      <c r="L39" s="163">
        <v>1</v>
      </c>
      <c r="M39" s="163">
        <v>1</v>
      </c>
      <c r="N39" s="163"/>
      <c r="O39" s="164"/>
    </row>
    <row r="40" spans="1:15" ht="20.25" customHeight="1">
      <c r="A40" s="13" t="s">
        <v>422</v>
      </c>
      <c r="B40" s="162">
        <v>1</v>
      </c>
      <c r="C40" s="163">
        <v>1</v>
      </c>
      <c r="D40" s="163">
        <v>1</v>
      </c>
      <c r="E40" s="163">
        <v>1</v>
      </c>
      <c r="F40" s="163">
        <v>1</v>
      </c>
      <c r="G40" s="163"/>
      <c r="H40" s="163"/>
      <c r="I40" s="163"/>
      <c r="J40" s="163">
        <v>1</v>
      </c>
      <c r="K40" s="163">
        <v>1</v>
      </c>
      <c r="L40" s="163">
        <v>1</v>
      </c>
      <c r="M40" s="163">
        <v>1</v>
      </c>
      <c r="N40" s="163"/>
      <c r="O40" s="164"/>
    </row>
    <row r="41" spans="1:15" ht="20.25" customHeight="1">
      <c r="A41" s="13" t="s">
        <v>423</v>
      </c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4"/>
    </row>
    <row r="42" spans="1:15" ht="20.25" customHeight="1">
      <c r="A42" s="13" t="s">
        <v>425</v>
      </c>
      <c r="B42" s="162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4"/>
    </row>
    <row r="43" spans="1:15" ht="20.25" customHeight="1">
      <c r="A43" s="13" t="s">
        <v>426</v>
      </c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4"/>
    </row>
    <row r="44" spans="1:15" ht="20.25" customHeight="1">
      <c r="A44" s="13" t="s">
        <v>438</v>
      </c>
      <c r="B44" s="162">
        <v>1</v>
      </c>
      <c r="C44" s="163">
        <v>1</v>
      </c>
      <c r="D44" s="163">
        <v>1</v>
      </c>
      <c r="E44" s="163">
        <v>1</v>
      </c>
      <c r="F44" s="163">
        <v>1</v>
      </c>
      <c r="G44" s="163"/>
      <c r="H44" s="163"/>
      <c r="I44" s="163"/>
      <c r="J44" s="163">
        <v>1</v>
      </c>
      <c r="K44" s="163">
        <v>1</v>
      </c>
      <c r="L44" s="163">
        <v>1</v>
      </c>
      <c r="M44" s="163">
        <v>1</v>
      </c>
      <c r="N44" s="163"/>
      <c r="O44" s="164"/>
    </row>
    <row r="45" spans="1:15" ht="20.25" customHeight="1">
      <c r="A45" s="13" t="s">
        <v>442</v>
      </c>
      <c r="B45" s="162">
        <v>1</v>
      </c>
      <c r="C45" s="163">
        <v>1</v>
      </c>
      <c r="D45" s="163">
        <v>1</v>
      </c>
      <c r="E45" s="163">
        <v>1</v>
      </c>
      <c r="F45" s="163">
        <v>1</v>
      </c>
      <c r="G45" s="163"/>
      <c r="H45" s="163"/>
      <c r="I45" s="163"/>
      <c r="J45" s="163"/>
      <c r="K45" s="163">
        <v>1</v>
      </c>
      <c r="L45" s="163">
        <v>2</v>
      </c>
      <c r="M45" s="163">
        <v>1</v>
      </c>
      <c r="N45" s="163"/>
      <c r="O45" s="164"/>
    </row>
    <row r="46" spans="1:15" ht="20.25" customHeight="1">
      <c r="A46" s="13" t="s">
        <v>446</v>
      </c>
      <c r="B46" s="162">
        <v>1</v>
      </c>
      <c r="C46" s="163">
        <v>1</v>
      </c>
      <c r="D46" s="163">
        <v>1</v>
      </c>
      <c r="E46" s="163">
        <v>1</v>
      </c>
      <c r="F46" s="163">
        <v>1</v>
      </c>
      <c r="G46" s="163"/>
      <c r="H46" s="163"/>
      <c r="I46" s="163"/>
      <c r="J46" s="163">
        <v>1</v>
      </c>
      <c r="K46" s="163">
        <v>1</v>
      </c>
      <c r="L46" s="163">
        <v>1</v>
      </c>
      <c r="M46" s="163">
        <v>1</v>
      </c>
      <c r="N46" s="163"/>
      <c r="O46" s="164"/>
    </row>
    <row r="47" spans="1:15" ht="20.25" customHeight="1">
      <c r="A47" s="14" t="s">
        <v>470</v>
      </c>
      <c r="B47" s="162">
        <v>1</v>
      </c>
      <c r="C47" s="163">
        <v>1</v>
      </c>
      <c r="D47" s="163">
        <v>1</v>
      </c>
      <c r="E47" s="163">
        <v>1</v>
      </c>
      <c r="F47" s="163">
        <v>1</v>
      </c>
      <c r="G47" s="163">
        <v>1</v>
      </c>
      <c r="H47" s="163">
        <v>1</v>
      </c>
      <c r="I47" s="163">
        <v>1</v>
      </c>
      <c r="J47" s="163">
        <v>1</v>
      </c>
      <c r="K47" s="163">
        <v>1</v>
      </c>
      <c r="L47" s="163">
        <v>1</v>
      </c>
      <c r="M47" s="163">
        <v>1</v>
      </c>
      <c r="N47" s="163">
        <v>1</v>
      </c>
      <c r="O47" s="164">
        <v>1</v>
      </c>
    </row>
    <row r="48" spans="1:15" ht="20.25" customHeight="1">
      <c r="A48" s="15" t="s">
        <v>93</v>
      </c>
      <c r="B48" s="162">
        <v>1</v>
      </c>
      <c r="C48" s="163">
        <v>1</v>
      </c>
      <c r="D48" s="163">
        <v>1</v>
      </c>
      <c r="E48" s="163">
        <v>1</v>
      </c>
      <c r="F48" s="163">
        <v>1</v>
      </c>
      <c r="G48" s="163"/>
      <c r="H48" s="163"/>
      <c r="I48" s="163"/>
      <c r="J48" s="163">
        <v>1</v>
      </c>
      <c r="K48" s="163">
        <v>1</v>
      </c>
      <c r="L48" s="163">
        <v>1</v>
      </c>
      <c r="M48" s="163">
        <v>1</v>
      </c>
      <c r="N48" s="163"/>
      <c r="O48" s="164"/>
    </row>
    <row r="49" spans="1:15" ht="20.25" customHeight="1">
      <c r="A49" s="15" t="s">
        <v>97</v>
      </c>
      <c r="B49" s="162">
        <v>1</v>
      </c>
      <c r="C49" s="163">
        <v>1</v>
      </c>
      <c r="D49" s="163">
        <v>1</v>
      </c>
      <c r="E49" s="163">
        <v>1</v>
      </c>
      <c r="F49" s="163">
        <v>1</v>
      </c>
      <c r="G49" s="163"/>
      <c r="H49" s="163"/>
      <c r="I49" s="163"/>
      <c r="J49" s="163">
        <v>1</v>
      </c>
      <c r="K49" s="163">
        <v>1</v>
      </c>
      <c r="L49" s="163">
        <v>1</v>
      </c>
      <c r="M49" s="163">
        <v>1</v>
      </c>
      <c r="N49" s="163"/>
      <c r="O49" s="164"/>
    </row>
    <row r="50" spans="1:15" ht="20.25" customHeight="1">
      <c r="A50" s="15" t="s">
        <v>284</v>
      </c>
      <c r="B50" s="162"/>
      <c r="C50" s="163"/>
      <c r="D50" s="163">
        <v>1</v>
      </c>
      <c r="E50" s="163">
        <v>1</v>
      </c>
      <c r="F50" s="163"/>
      <c r="G50" s="163"/>
      <c r="H50" s="163"/>
      <c r="I50" s="163"/>
      <c r="J50" s="163"/>
      <c r="K50" s="163">
        <v>1</v>
      </c>
      <c r="L50" s="163">
        <v>1</v>
      </c>
      <c r="M50" s="163"/>
      <c r="N50" s="163"/>
      <c r="O50" s="164"/>
    </row>
    <row r="51" spans="1:15" ht="20.25" customHeight="1">
      <c r="A51" s="15" t="s">
        <v>285</v>
      </c>
      <c r="B51" s="162">
        <v>1</v>
      </c>
      <c r="C51" s="163"/>
      <c r="D51" s="163">
        <v>1</v>
      </c>
      <c r="E51" s="163">
        <v>1</v>
      </c>
      <c r="F51" s="163">
        <v>1</v>
      </c>
      <c r="G51" s="163"/>
      <c r="H51" s="163"/>
      <c r="I51" s="163"/>
      <c r="J51" s="163">
        <v>1</v>
      </c>
      <c r="K51" s="163">
        <v>1</v>
      </c>
      <c r="L51" s="163">
        <v>1</v>
      </c>
      <c r="M51" s="163">
        <v>1</v>
      </c>
      <c r="N51" s="163"/>
      <c r="O51" s="164"/>
    </row>
    <row r="52" spans="1:15" ht="20.25" customHeight="1">
      <c r="A52" s="15" t="s">
        <v>290</v>
      </c>
      <c r="B52" s="162">
        <v>1</v>
      </c>
      <c r="C52" s="163">
        <v>1</v>
      </c>
      <c r="D52" s="163">
        <v>1</v>
      </c>
      <c r="E52" s="163">
        <v>1</v>
      </c>
      <c r="F52" s="163">
        <v>1</v>
      </c>
      <c r="G52" s="163"/>
      <c r="H52" s="163"/>
      <c r="I52" s="163"/>
      <c r="J52" s="163">
        <v>1</v>
      </c>
      <c r="K52" s="163">
        <v>1</v>
      </c>
      <c r="L52" s="163">
        <v>1</v>
      </c>
      <c r="M52" s="163">
        <v>1</v>
      </c>
      <c r="N52" s="163"/>
      <c r="O52" s="164"/>
    </row>
    <row r="53" spans="1:15" ht="20.25" customHeight="1">
      <c r="A53" s="15" t="s">
        <v>294</v>
      </c>
      <c r="B53" s="162">
        <v>1</v>
      </c>
      <c r="C53" s="163">
        <v>1</v>
      </c>
      <c r="D53" s="163">
        <v>1</v>
      </c>
      <c r="E53" s="163">
        <v>1</v>
      </c>
      <c r="F53" s="163">
        <v>1</v>
      </c>
      <c r="G53" s="163"/>
      <c r="H53" s="163"/>
      <c r="I53" s="163"/>
      <c r="J53" s="163">
        <v>1</v>
      </c>
      <c r="K53" s="163">
        <v>1</v>
      </c>
      <c r="L53" s="163">
        <v>1</v>
      </c>
      <c r="M53" s="163">
        <v>1</v>
      </c>
      <c r="N53" s="163"/>
      <c r="O53" s="164"/>
    </row>
    <row r="54" spans="1:15" ht="20.25" customHeight="1">
      <c r="A54" s="15" t="s">
        <v>351</v>
      </c>
      <c r="B54" s="162">
        <v>1</v>
      </c>
      <c r="C54" s="163">
        <v>1</v>
      </c>
      <c r="D54" s="163">
        <v>1</v>
      </c>
      <c r="E54" s="163">
        <v>1</v>
      </c>
      <c r="F54" s="163"/>
      <c r="G54" s="163"/>
      <c r="H54" s="163"/>
      <c r="I54" s="163"/>
      <c r="J54" s="163">
        <v>1</v>
      </c>
      <c r="K54" s="163">
        <v>1</v>
      </c>
      <c r="L54" s="163">
        <v>1</v>
      </c>
      <c r="M54" s="163"/>
      <c r="N54" s="163"/>
      <c r="O54" s="164"/>
    </row>
    <row r="55" spans="1:15" ht="20.25" customHeight="1">
      <c r="A55" s="15" t="s">
        <v>355</v>
      </c>
      <c r="B55" s="162">
        <v>1</v>
      </c>
      <c r="C55" s="163">
        <v>1</v>
      </c>
      <c r="D55" s="163">
        <v>1</v>
      </c>
      <c r="E55" s="163">
        <v>1</v>
      </c>
      <c r="F55" s="163">
        <v>1</v>
      </c>
      <c r="G55" s="163"/>
      <c r="H55" s="163"/>
      <c r="I55" s="163"/>
      <c r="J55" s="163">
        <v>1</v>
      </c>
      <c r="K55" s="163">
        <v>1</v>
      </c>
      <c r="L55" s="163">
        <v>1</v>
      </c>
      <c r="M55" s="163">
        <v>2</v>
      </c>
      <c r="N55" s="163"/>
      <c r="O55" s="164"/>
    </row>
    <row r="56" spans="1:15" ht="20.25" customHeight="1">
      <c r="A56" s="15" t="s">
        <v>359</v>
      </c>
      <c r="B56" s="162">
        <v>1</v>
      </c>
      <c r="C56" s="163">
        <v>1</v>
      </c>
      <c r="D56" s="163">
        <v>1</v>
      </c>
      <c r="E56" s="163">
        <v>1</v>
      </c>
      <c r="F56" s="163">
        <v>1</v>
      </c>
      <c r="G56" s="163"/>
      <c r="H56" s="163"/>
      <c r="I56" s="163"/>
      <c r="J56" s="163">
        <v>1</v>
      </c>
      <c r="K56" s="163">
        <v>1</v>
      </c>
      <c r="L56" s="163">
        <v>1</v>
      </c>
      <c r="M56" s="163">
        <v>1</v>
      </c>
      <c r="N56" s="163"/>
      <c r="O56" s="164"/>
    </row>
    <row r="57" spans="1:15" ht="20.25" customHeight="1">
      <c r="A57" s="15" t="s">
        <v>360</v>
      </c>
      <c r="B57" s="162">
        <v>1</v>
      </c>
      <c r="C57" s="163">
        <v>1</v>
      </c>
      <c r="D57" s="163">
        <v>1</v>
      </c>
      <c r="E57" s="163">
        <v>1</v>
      </c>
      <c r="F57" s="163">
        <v>1</v>
      </c>
      <c r="G57" s="163"/>
      <c r="H57" s="163"/>
      <c r="I57" s="163"/>
      <c r="J57" s="163">
        <v>1</v>
      </c>
      <c r="K57" s="163">
        <v>1</v>
      </c>
      <c r="L57" s="163">
        <v>1</v>
      </c>
      <c r="M57" s="163">
        <v>1</v>
      </c>
      <c r="N57" s="163"/>
      <c r="O57" s="164"/>
    </row>
    <row r="58" spans="1:15" ht="20.25" customHeight="1">
      <c r="A58" s="15" t="s">
        <v>386</v>
      </c>
      <c r="B58" s="162">
        <v>1</v>
      </c>
      <c r="C58" s="163">
        <v>1</v>
      </c>
      <c r="D58" s="163">
        <v>1</v>
      </c>
      <c r="E58" s="163">
        <v>1</v>
      </c>
      <c r="F58" s="163">
        <v>1</v>
      </c>
      <c r="G58" s="163"/>
      <c r="H58" s="163"/>
      <c r="I58" s="163"/>
      <c r="J58" s="163">
        <v>1</v>
      </c>
      <c r="K58" s="163">
        <v>1</v>
      </c>
      <c r="L58" s="163">
        <v>1</v>
      </c>
      <c r="M58" s="163">
        <v>1</v>
      </c>
      <c r="N58" s="163"/>
      <c r="O58" s="164"/>
    </row>
    <row r="59" spans="1:15" ht="20.25" customHeight="1">
      <c r="A59" s="15" t="s">
        <v>390</v>
      </c>
      <c r="B59" s="162">
        <v>1</v>
      </c>
      <c r="C59" s="163">
        <v>1</v>
      </c>
      <c r="D59" s="163">
        <v>1</v>
      </c>
      <c r="E59" s="163">
        <v>1</v>
      </c>
      <c r="F59" s="163">
        <v>1</v>
      </c>
      <c r="G59" s="163"/>
      <c r="H59" s="163"/>
      <c r="I59" s="163"/>
      <c r="J59" s="163">
        <v>1</v>
      </c>
      <c r="K59" s="163">
        <v>1</v>
      </c>
      <c r="L59" s="163">
        <v>1</v>
      </c>
      <c r="M59" s="163">
        <v>1</v>
      </c>
      <c r="N59" s="163"/>
      <c r="O59" s="164"/>
    </row>
    <row r="60" spans="1:15" ht="20.25" customHeight="1">
      <c r="A60" s="15" t="s">
        <v>397</v>
      </c>
      <c r="B60" s="162">
        <v>1</v>
      </c>
      <c r="C60" s="163">
        <v>1</v>
      </c>
      <c r="D60" s="163">
        <v>1</v>
      </c>
      <c r="E60" s="163">
        <v>1</v>
      </c>
      <c r="F60" s="163">
        <v>1</v>
      </c>
      <c r="G60" s="163"/>
      <c r="H60" s="163"/>
      <c r="I60" s="163"/>
      <c r="J60" s="163">
        <v>1</v>
      </c>
      <c r="K60" s="163">
        <v>1</v>
      </c>
      <c r="L60" s="163">
        <v>1</v>
      </c>
      <c r="M60" s="163">
        <v>1</v>
      </c>
      <c r="N60" s="163"/>
      <c r="O60" s="164"/>
    </row>
    <row r="61" spans="1:15" ht="20.25" customHeight="1">
      <c r="A61" s="15" t="s">
        <v>373</v>
      </c>
      <c r="B61" s="162">
        <v>1</v>
      </c>
      <c r="C61" s="163">
        <v>1</v>
      </c>
      <c r="D61" s="163">
        <v>1</v>
      </c>
      <c r="E61" s="163">
        <v>1</v>
      </c>
      <c r="F61" s="163">
        <v>1</v>
      </c>
      <c r="G61" s="163"/>
      <c r="H61" s="163"/>
      <c r="I61" s="163"/>
      <c r="J61" s="163">
        <v>1</v>
      </c>
      <c r="K61" s="163">
        <v>1</v>
      </c>
      <c r="L61" s="163">
        <v>1</v>
      </c>
      <c r="M61" s="163">
        <v>1</v>
      </c>
      <c r="N61" s="163"/>
      <c r="O61" s="164"/>
    </row>
    <row r="62" spans="1:15" ht="20.25" customHeight="1">
      <c r="A62" s="15" t="s">
        <v>117</v>
      </c>
      <c r="B62" s="162">
        <v>1</v>
      </c>
      <c r="C62" s="163">
        <v>1</v>
      </c>
      <c r="D62" s="163">
        <v>1</v>
      </c>
      <c r="E62" s="163">
        <v>1</v>
      </c>
      <c r="F62" s="163">
        <v>1</v>
      </c>
      <c r="G62" s="163"/>
      <c r="H62" s="163"/>
      <c r="I62" s="163"/>
      <c r="J62" s="163">
        <v>1</v>
      </c>
      <c r="K62" s="163">
        <v>1</v>
      </c>
      <c r="L62" s="163">
        <v>2</v>
      </c>
      <c r="M62" s="163">
        <v>1</v>
      </c>
      <c r="N62" s="163"/>
      <c r="O62" s="164"/>
    </row>
    <row r="63" spans="1:15" ht="20.25" customHeight="1">
      <c r="A63" s="15" t="s">
        <v>157</v>
      </c>
      <c r="B63" s="162">
        <v>1</v>
      </c>
      <c r="C63" s="163">
        <v>1</v>
      </c>
      <c r="D63" s="163">
        <v>1</v>
      </c>
      <c r="E63" s="163">
        <v>1</v>
      </c>
      <c r="F63" s="163">
        <v>1</v>
      </c>
      <c r="G63" s="163"/>
      <c r="H63" s="163"/>
      <c r="I63" s="163"/>
      <c r="J63" s="163">
        <v>1</v>
      </c>
      <c r="K63" s="163">
        <v>2</v>
      </c>
      <c r="L63" s="163">
        <v>1</v>
      </c>
      <c r="M63" s="163">
        <v>1</v>
      </c>
      <c r="N63" s="163"/>
      <c r="O63" s="164"/>
    </row>
    <row r="64" spans="1:15" ht="20.25" customHeight="1">
      <c r="A64" s="15" t="s">
        <v>165</v>
      </c>
      <c r="B64" s="162">
        <v>1</v>
      </c>
      <c r="C64" s="163">
        <v>1</v>
      </c>
      <c r="D64" s="163">
        <v>1</v>
      </c>
      <c r="E64" s="163">
        <v>1</v>
      </c>
      <c r="F64" s="163">
        <v>2</v>
      </c>
      <c r="G64" s="163"/>
      <c r="H64" s="163"/>
      <c r="I64" s="163"/>
      <c r="J64" s="163">
        <v>1</v>
      </c>
      <c r="K64" s="163">
        <v>1</v>
      </c>
      <c r="L64" s="163">
        <v>1</v>
      </c>
      <c r="M64" s="163">
        <v>1</v>
      </c>
      <c r="N64" s="163"/>
      <c r="O64" s="164"/>
    </row>
    <row r="65" spans="1:15" ht="20.25" customHeight="1">
      <c r="A65" s="15" t="s">
        <v>172</v>
      </c>
      <c r="B65" s="162">
        <v>1</v>
      </c>
      <c r="C65" s="163">
        <v>1</v>
      </c>
      <c r="D65" s="163">
        <v>1</v>
      </c>
      <c r="E65" s="163">
        <v>1</v>
      </c>
      <c r="F65" s="163">
        <v>1</v>
      </c>
      <c r="G65" s="163"/>
      <c r="H65" s="163"/>
      <c r="I65" s="163"/>
      <c r="J65" s="163">
        <v>1</v>
      </c>
      <c r="K65" s="163">
        <v>1</v>
      </c>
      <c r="L65" s="163">
        <v>1</v>
      </c>
      <c r="M65" s="163">
        <v>1</v>
      </c>
      <c r="N65" s="163"/>
      <c r="O65" s="164"/>
    </row>
    <row r="66" spans="1:15" ht="20.25" customHeight="1">
      <c r="A66" s="15" t="s">
        <v>182</v>
      </c>
      <c r="B66" s="162">
        <v>1</v>
      </c>
      <c r="C66" s="163">
        <v>1</v>
      </c>
      <c r="D66" s="163">
        <v>1</v>
      </c>
      <c r="E66" s="163">
        <v>1</v>
      </c>
      <c r="F66" s="163">
        <v>1</v>
      </c>
      <c r="G66" s="163"/>
      <c r="H66" s="163"/>
      <c r="I66" s="163"/>
      <c r="J66" s="163">
        <v>1</v>
      </c>
      <c r="K66" s="163">
        <v>1</v>
      </c>
      <c r="L66" s="163">
        <v>1</v>
      </c>
      <c r="M66" s="163">
        <v>1</v>
      </c>
      <c r="N66" s="163"/>
      <c r="O66" s="164"/>
    </row>
    <row r="67" spans="1:15" ht="20.25" customHeight="1">
      <c r="A67" s="15" t="s">
        <v>190</v>
      </c>
      <c r="B67" s="162">
        <v>1</v>
      </c>
      <c r="C67" s="163">
        <v>1</v>
      </c>
      <c r="D67" s="163">
        <v>1</v>
      </c>
      <c r="E67" s="163">
        <v>1</v>
      </c>
      <c r="F67" s="163">
        <v>1</v>
      </c>
      <c r="G67" s="163"/>
      <c r="H67" s="163"/>
      <c r="I67" s="163"/>
      <c r="J67" s="163">
        <v>1</v>
      </c>
      <c r="K67" s="163">
        <v>1</v>
      </c>
      <c r="L67" s="163">
        <v>1</v>
      </c>
      <c r="M67" s="163">
        <v>1</v>
      </c>
      <c r="N67" s="163"/>
      <c r="O67" s="164"/>
    </row>
    <row r="68" spans="1:15" ht="20.25" customHeight="1">
      <c r="A68" s="15" t="s">
        <v>246</v>
      </c>
      <c r="B68" s="162">
        <v>1</v>
      </c>
      <c r="C68" s="163">
        <v>1</v>
      </c>
      <c r="D68" s="163">
        <v>1</v>
      </c>
      <c r="E68" s="163">
        <v>1</v>
      </c>
      <c r="F68" s="163">
        <v>1</v>
      </c>
      <c r="G68" s="163"/>
      <c r="H68" s="163"/>
      <c r="I68" s="163"/>
      <c r="J68" s="163">
        <v>1</v>
      </c>
      <c r="K68" s="163">
        <v>1</v>
      </c>
      <c r="L68" s="163">
        <v>1</v>
      </c>
      <c r="M68" s="163">
        <v>2</v>
      </c>
      <c r="N68" s="163"/>
      <c r="O68" s="164"/>
    </row>
    <row r="69" spans="1:15" ht="20.25" customHeight="1">
      <c r="A69" s="15" t="s">
        <v>259</v>
      </c>
      <c r="B69" s="162">
        <v>1</v>
      </c>
      <c r="C69" s="163">
        <v>1</v>
      </c>
      <c r="D69" s="163">
        <v>1</v>
      </c>
      <c r="E69" s="163">
        <v>2</v>
      </c>
      <c r="F69" s="163">
        <v>1</v>
      </c>
      <c r="G69" s="163"/>
      <c r="H69" s="163"/>
      <c r="I69" s="163"/>
      <c r="J69" s="163">
        <v>1</v>
      </c>
      <c r="K69" s="163">
        <v>1</v>
      </c>
      <c r="L69" s="163">
        <v>2</v>
      </c>
      <c r="M69" s="163">
        <v>1</v>
      </c>
      <c r="N69" s="163"/>
      <c r="O69" s="164"/>
    </row>
    <row r="70" spans="1:15" ht="20.25" customHeight="1">
      <c r="A70" s="15" t="s">
        <v>269</v>
      </c>
      <c r="B70" s="162">
        <v>1</v>
      </c>
      <c r="C70" s="163">
        <v>1</v>
      </c>
      <c r="D70" s="163">
        <v>1</v>
      </c>
      <c r="E70" s="163">
        <v>1</v>
      </c>
      <c r="F70" s="163">
        <v>2</v>
      </c>
      <c r="G70" s="163"/>
      <c r="H70" s="163"/>
      <c r="I70" s="163"/>
      <c r="J70" s="163">
        <v>1</v>
      </c>
      <c r="K70" s="163">
        <v>1</v>
      </c>
      <c r="L70" s="163">
        <v>1</v>
      </c>
      <c r="M70" s="163">
        <v>2</v>
      </c>
      <c r="N70" s="163"/>
      <c r="O70" s="164"/>
    </row>
    <row r="71" spans="1:15" ht="20.25" customHeight="1">
      <c r="A71" s="15" t="s">
        <v>276</v>
      </c>
      <c r="B71" s="162">
        <v>3</v>
      </c>
      <c r="C71" s="163">
        <v>1</v>
      </c>
      <c r="D71" s="163">
        <v>1</v>
      </c>
      <c r="E71" s="163">
        <v>1</v>
      </c>
      <c r="F71" s="163">
        <v>1</v>
      </c>
      <c r="G71" s="163"/>
      <c r="H71" s="163"/>
      <c r="I71" s="163"/>
      <c r="J71" s="163">
        <v>1</v>
      </c>
      <c r="K71" s="163">
        <v>1</v>
      </c>
      <c r="L71" s="163">
        <v>1</v>
      </c>
      <c r="M71" s="163">
        <v>1</v>
      </c>
      <c r="N71" s="163"/>
      <c r="O71" s="164"/>
    </row>
    <row r="72" spans="1:15" ht="20.25" customHeight="1">
      <c r="A72" s="15" t="s">
        <v>333</v>
      </c>
      <c r="B72" s="162">
        <v>1</v>
      </c>
      <c r="C72" s="163">
        <v>1</v>
      </c>
      <c r="D72" s="163">
        <v>1</v>
      </c>
      <c r="E72" s="163">
        <v>1</v>
      </c>
      <c r="F72" s="163">
        <v>1</v>
      </c>
      <c r="G72" s="163"/>
      <c r="H72" s="163"/>
      <c r="I72" s="163"/>
      <c r="J72" s="163">
        <v>1</v>
      </c>
      <c r="K72" s="163">
        <v>1</v>
      </c>
      <c r="L72" s="163">
        <v>1</v>
      </c>
      <c r="M72" s="163">
        <v>1</v>
      </c>
      <c r="N72" s="163"/>
      <c r="O72" s="164"/>
    </row>
    <row r="73" spans="1:15" ht="20.25" customHeight="1">
      <c r="A73" s="15" t="s">
        <v>339</v>
      </c>
      <c r="B73" s="162">
        <v>1</v>
      </c>
      <c r="C73" s="163">
        <v>1</v>
      </c>
      <c r="D73" s="163">
        <v>1</v>
      </c>
      <c r="E73" s="163">
        <v>1</v>
      </c>
      <c r="F73" s="163">
        <v>1</v>
      </c>
      <c r="G73" s="163"/>
      <c r="H73" s="163"/>
      <c r="I73" s="163"/>
      <c r="J73" s="163">
        <v>1</v>
      </c>
      <c r="K73" s="163">
        <v>1</v>
      </c>
      <c r="L73" s="163">
        <v>2</v>
      </c>
      <c r="M73" s="163">
        <v>1</v>
      </c>
      <c r="N73" s="163"/>
      <c r="O73" s="164"/>
    </row>
    <row r="74" spans="1:15" ht="20.25" customHeight="1">
      <c r="A74" s="15" t="s">
        <v>345</v>
      </c>
      <c r="B74" s="162">
        <v>1</v>
      </c>
      <c r="C74" s="163">
        <v>1</v>
      </c>
      <c r="D74" s="163">
        <v>1</v>
      </c>
      <c r="E74" s="163">
        <v>1</v>
      </c>
      <c r="F74" s="163">
        <v>1</v>
      </c>
      <c r="G74" s="163"/>
      <c r="H74" s="163"/>
      <c r="I74" s="163"/>
      <c r="J74" s="163">
        <v>1</v>
      </c>
      <c r="K74" s="163">
        <v>1</v>
      </c>
      <c r="L74" s="163">
        <v>3</v>
      </c>
      <c r="M74" s="163">
        <v>1</v>
      </c>
      <c r="N74" s="163"/>
      <c r="O74" s="164"/>
    </row>
    <row r="75" spans="1:15" ht="20.25" customHeight="1">
      <c r="A75" s="15" t="s">
        <v>349</v>
      </c>
      <c r="B75" s="162">
        <v>1</v>
      </c>
      <c r="C75" s="163">
        <v>2</v>
      </c>
      <c r="D75" s="163">
        <v>1</v>
      </c>
      <c r="E75" s="163">
        <v>1</v>
      </c>
      <c r="F75" s="163">
        <v>1</v>
      </c>
      <c r="G75" s="163"/>
      <c r="H75" s="163"/>
      <c r="I75" s="163"/>
      <c r="J75" s="163">
        <v>1</v>
      </c>
      <c r="K75" s="163">
        <v>1</v>
      </c>
      <c r="L75" s="163">
        <v>1</v>
      </c>
      <c r="M75" s="163">
        <v>1</v>
      </c>
      <c r="N75" s="163"/>
      <c r="O75" s="164"/>
    </row>
    <row r="76" spans="1:15" ht="20.25" customHeight="1">
      <c r="A76" s="15" t="s">
        <v>412</v>
      </c>
      <c r="B76" s="162">
        <v>1</v>
      </c>
      <c r="C76" s="163">
        <v>1</v>
      </c>
      <c r="D76" s="163">
        <v>1</v>
      </c>
      <c r="E76" s="163">
        <v>1</v>
      </c>
      <c r="F76" s="163">
        <v>1</v>
      </c>
      <c r="G76" s="163"/>
      <c r="H76" s="163"/>
      <c r="I76" s="163"/>
      <c r="J76" s="163">
        <v>1</v>
      </c>
      <c r="K76" s="163">
        <v>1</v>
      </c>
      <c r="L76" s="163">
        <v>1</v>
      </c>
      <c r="M76" s="163">
        <v>1</v>
      </c>
      <c r="N76" s="163"/>
      <c r="O76" s="164"/>
    </row>
    <row r="77" spans="1:15" ht="20.25" customHeight="1">
      <c r="A77" s="15" t="s">
        <v>427</v>
      </c>
      <c r="B77" s="162">
        <v>1</v>
      </c>
      <c r="C77" s="163">
        <v>1</v>
      </c>
      <c r="D77" s="163">
        <v>3</v>
      </c>
      <c r="E77" s="163">
        <v>1</v>
      </c>
      <c r="F77" s="163">
        <v>1</v>
      </c>
      <c r="G77" s="163"/>
      <c r="H77" s="163"/>
      <c r="I77" s="163"/>
      <c r="J77" s="163">
        <v>1</v>
      </c>
      <c r="K77" s="163">
        <v>3</v>
      </c>
      <c r="L77" s="163">
        <v>1</v>
      </c>
      <c r="M77" s="163">
        <v>1</v>
      </c>
      <c r="N77" s="163"/>
      <c r="O77" s="164"/>
    </row>
    <row r="78" spans="1:15" ht="20.25" customHeight="1">
      <c r="A78" s="15" t="s">
        <v>429</v>
      </c>
      <c r="B78" s="162">
        <v>1</v>
      </c>
      <c r="C78" s="163">
        <v>1</v>
      </c>
      <c r="D78" s="163">
        <v>1</v>
      </c>
      <c r="E78" s="163">
        <v>1</v>
      </c>
      <c r="F78" s="163">
        <v>1</v>
      </c>
      <c r="G78" s="163"/>
      <c r="H78" s="163"/>
      <c r="I78" s="163"/>
      <c r="J78" s="163">
        <v>1</v>
      </c>
      <c r="K78" s="163">
        <v>1</v>
      </c>
      <c r="L78" s="163">
        <v>1</v>
      </c>
      <c r="M78" s="163">
        <v>1</v>
      </c>
      <c r="N78" s="163"/>
      <c r="O78" s="164"/>
    </row>
    <row r="79" spans="1:15" ht="20.25" customHeight="1">
      <c r="A79" s="15" t="s">
        <v>431</v>
      </c>
      <c r="B79" s="162">
        <v>1</v>
      </c>
      <c r="C79" s="163">
        <v>1</v>
      </c>
      <c r="D79" s="163">
        <v>1</v>
      </c>
      <c r="E79" s="163">
        <v>1</v>
      </c>
      <c r="F79" s="163">
        <v>1</v>
      </c>
      <c r="G79" s="163"/>
      <c r="H79" s="163"/>
      <c r="I79" s="163"/>
      <c r="J79" s="163">
        <v>1</v>
      </c>
      <c r="K79" s="163">
        <v>1</v>
      </c>
      <c r="L79" s="163">
        <v>1</v>
      </c>
      <c r="M79" s="163">
        <v>1</v>
      </c>
      <c r="N79" s="163"/>
      <c r="O79" s="164"/>
    </row>
    <row r="80" spans="1:15" ht="20.25" customHeight="1">
      <c r="A80" s="15" t="s">
        <v>434</v>
      </c>
      <c r="B80" s="162">
        <v>1</v>
      </c>
      <c r="C80" s="163">
        <v>1</v>
      </c>
      <c r="D80" s="163">
        <v>2</v>
      </c>
      <c r="E80" s="163">
        <v>1</v>
      </c>
      <c r="F80" s="163">
        <v>1</v>
      </c>
      <c r="G80" s="163"/>
      <c r="H80" s="163"/>
      <c r="I80" s="163"/>
      <c r="J80" s="163">
        <v>1</v>
      </c>
      <c r="K80" s="163">
        <v>1</v>
      </c>
      <c r="L80" s="163">
        <v>1</v>
      </c>
      <c r="M80" s="163">
        <v>1</v>
      </c>
      <c r="N80" s="163"/>
      <c r="O80" s="164"/>
    </row>
    <row r="81" spans="1:15" ht="20.25" customHeight="1">
      <c r="A81" s="15" t="s">
        <v>102</v>
      </c>
      <c r="B81" s="162">
        <v>1</v>
      </c>
      <c r="C81" s="163">
        <v>1</v>
      </c>
      <c r="D81" s="163">
        <v>1</v>
      </c>
      <c r="E81" s="163">
        <v>1</v>
      </c>
      <c r="F81" s="163">
        <v>1</v>
      </c>
      <c r="G81" s="163"/>
      <c r="H81" s="163"/>
      <c r="I81" s="163"/>
      <c r="J81" s="163">
        <v>1</v>
      </c>
      <c r="K81" s="163">
        <v>1</v>
      </c>
      <c r="L81" s="163">
        <v>1</v>
      </c>
      <c r="M81" s="163">
        <v>1</v>
      </c>
      <c r="N81" s="163"/>
      <c r="O81" s="164"/>
    </row>
    <row r="82" spans="1:15" ht="20.25" customHeight="1">
      <c r="A82" s="15" t="s">
        <v>296</v>
      </c>
      <c r="B82" s="162">
        <v>1</v>
      </c>
      <c r="C82" s="163">
        <v>1</v>
      </c>
      <c r="D82" s="163">
        <v>1</v>
      </c>
      <c r="E82" s="163">
        <v>1</v>
      </c>
      <c r="F82" s="163">
        <v>1</v>
      </c>
      <c r="G82" s="163"/>
      <c r="H82" s="163"/>
      <c r="I82" s="163"/>
      <c r="J82" s="163">
        <v>1</v>
      </c>
      <c r="K82" s="163">
        <v>1</v>
      </c>
      <c r="L82" s="163">
        <v>1</v>
      </c>
      <c r="M82" s="163">
        <v>1</v>
      </c>
      <c r="N82" s="163"/>
      <c r="O82" s="164"/>
    </row>
    <row r="83" spans="1:15" ht="20.25" customHeight="1">
      <c r="A83" s="15" t="s">
        <v>364</v>
      </c>
      <c r="B83" s="162">
        <v>1</v>
      </c>
      <c r="C83" s="163">
        <v>1</v>
      </c>
      <c r="D83" s="163">
        <v>1</v>
      </c>
      <c r="E83" s="163">
        <v>1</v>
      </c>
      <c r="F83" s="163">
        <v>1</v>
      </c>
      <c r="G83" s="163"/>
      <c r="H83" s="163"/>
      <c r="I83" s="163"/>
      <c r="J83" s="163">
        <v>1</v>
      </c>
      <c r="K83" s="163">
        <v>1</v>
      </c>
      <c r="L83" s="163">
        <v>1</v>
      </c>
      <c r="M83" s="163">
        <v>1</v>
      </c>
      <c r="N83" s="163"/>
      <c r="O83" s="164"/>
    </row>
    <row r="84" spans="1:15" ht="20.25" customHeight="1">
      <c r="A84" s="15" t="s">
        <v>402</v>
      </c>
      <c r="B84" s="162">
        <v>1</v>
      </c>
      <c r="C84" s="163">
        <v>1</v>
      </c>
      <c r="D84" s="163">
        <v>1</v>
      </c>
      <c r="E84" s="163">
        <v>1</v>
      </c>
      <c r="F84" s="163">
        <v>1</v>
      </c>
      <c r="G84" s="163"/>
      <c r="H84" s="163"/>
      <c r="I84" s="163"/>
      <c r="J84" s="163">
        <v>1</v>
      </c>
      <c r="K84" s="163">
        <v>1</v>
      </c>
      <c r="L84" s="163">
        <v>1</v>
      </c>
      <c r="M84" s="163">
        <v>1</v>
      </c>
      <c r="N84" s="163"/>
      <c r="O84" s="164"/>
    </row>
    <row r="85" spans="1:15" ht="20.25" customHeight="1">
      <c r="A85" s="17" t="s">
        <v>378</v>
      </c>
      <c r="B85" s="162">
        <v>1</v>
      </c>
      <c r="C85" s="163">
        <v>1</v>
      </c>
      <c r="D85" s="163">
        <v>1</v>
      </c>
      <c r="E85" s="163">
        <v>1</v>
      </c>
      <c r="F85" s="163">
        <v>1</v>
      </c>
      <c r="G85" s="163"/>
      <c r="H85" s="163"/>
      <c r="I85" s="163"/>
      <c r="J85" s="163">
        <v>1</v>
      </c>
      <c r="K85" s="163">
        <v>1</v>
      </c>
      <c r="L85" s="163">
        <v>1</v>
      </c>
      <c r="M85" s="163">
        <v>1</v>
      </c>
      <c r="N85" s="163"/>
      <c r="O85" s="164"/>
    </row>
    <row r="86" spans="1:15" ht="20.25" customHeight="1">
      <c r="A86" s="15" t="s">
        <v>62</v>
      </c>
      <c r="B86" s="162">
        <v>1</v>
      </c>
      <c r="C86" s="163">
        <v>1</v>
      </c>
      <c r="D86" s="163">
        <v>1</v>
      </c>
      <c r="E86" s="163">
        <v>1</v>
      </c>
      <c r="F86" s="163">
        <v>1</v>
      </c>
      <c r="G86" s="163"/>
      <c r="H86" s="163"/>
      <c r="I86" s="163"/>
      <c r="J86" s="163">
        <v>1</v>
      </c>
      <c r="K86" s="163">
        <v>1</v>
      </c>
      <c r="L86" s="163">
        <v>1</v>
      </c>
      <c r="M86" s="163">
        <v>1</v>
      </c>
      <c r="N86" s="163"/>
      <c r="O86" s="164"/>
    </row>
    <row r="87" spans="1:15" ht="20.25" customHeight="1">
      <c r="A87" s="15" t="s">
        <v>67</v>
      </c>
      <c r="B87" s="162">
        <v>1</v>
      </c>
      <c r="C87" s="163">
        <v>1</v>
      </c>
      <c r="D87" s="163">
        <v>1</v>
      </c>
      <c r="E87" s="163">
        <v>1</v>
      </c>
      <c r="F87" s="163">
        <v>1</v>
      </c>
      <c r="G87" s="163"/>
      <c r="H87" s="163"/>
      <c r="I87" s="163"/>
      <c r="J87" s="163">
        <v>1</v>
      </c>
      <c r="K87" s="163">
        <v>1</v>
      </c>
      <c r="L87" s="163">
        <v>1</v>
      </c>
      <c r="M87" s="163">
        <v>1</v>
      </c>
      <c r="N87" s="163"/>
      <c r="O87" s="164"/>
    </row>
    <row r="88" spans="1:15" ht="20.25" customHeight="1">
      <c r="A88" s="15" t="s">
        <v>71</v>
      </c>
      <c r="B88" s="162">
        <v>1</v>
      </c>
      <c r="C88" s="163">
        <v>1</v>
      </c>
      <c r="D88" s="163">
        <v>1</v>
      </c>
      <c r="E88" s="163">
        <v>1</v>
      </c>
      <c r="F88" s="163">
        <v>1</v>
      </c>
      <c r="G88" s="163"/>
      <c r="H88" s="163"/>
      <c r="I88" s="163"/>
      <c r="J88" s="163">
        <v>1</v>
      </c>
      <c r="K88" s="163">
        <v>1</v>
      </c>
      <c r="L88" s="163">
        <v>1</v>
      </c>
      <c r="M88" s="163">
        <v>2</v>
      </c>
      <c r="N88" s="163"/>
      <c r="O88" s="164"/>
    </row>
    <row r="89" spans="1:15" ht="20.25" customHeight="1">
      <c r="A89" s="15" t="s">
        <v>87</v>
      </c>
      <c r="B89" s="162">
        <v>1</v>
      </c>
      <c r="C89" s="163">
        <v>1</v>
      </c>
      <c r="D89" s="163"/>
      <c r="E89" s="163"/>
      <c r="F89" s="163">
        <v>1</v>
      </c>
      <c r="G89" s="163"/>
      <c r="H89" s="163"/>
      <c r="I89" s="163"/>
      <c r="J89" s="163">
        <v>1</v>
      </c>
      <c r="K89" s="163">
        <v>1</v>
      </c>
      <c r="L89" s="163">
        <v>1</v>
      </c>
      <c r="M89" s="163">
        <v>1</v>
      </c>
      <c r="N89" s="163"/>
      <c r="O89" s="164"/>
    </row>
    <row r="90" spans="1:15" ht="20.25" customHeight="1">
      <c r="A90" s="15" t="s">
        <v>304</v>
      </c>
      <c r="B90" s="162">
        <v>1</v>
      </c>
      <c r="C90" s="163">
        <v>1</v>
      </c>
      <c r="D90" s="163">
        <v>1</v>
      </c>
      <c r="E90" s="163">
        <v>1</v>
      </c>
      <c r="F90" s="163">
        <v>1</v>
      </c>
      <c r="G90" s="163"/>
      <c r="H90" s="163"/>
      <c r="I90" s="163"/>
      <c r="J90" s="163">
        <v>1</v>
      </c>
      <c r="K90" s="163">
        <v>1</v>
      </c>
      <c r="L90" s="163">
        <v>1</v>
      </c>
      <c r="M90" s="163">
        <v>1</v>
      </c>
      <c r="N90" s="163"/>
      <c r="O90" s="164"/>
    </row>
    <row r="91" spans="1:15" ht="20.25" customHeight="1">
      <c r="A91" s="15" t="s">
        <v>327</v>
      </c>
      <c r="B91" s="162">
        <v>1</v>
      </c>
      <c r="C91" s="163">
        <v>1</v>
      </c>
      <c r="D91" s="163">
        <v>1</v>
      </c>
      <c r="E91" s="163">
        <v>1</v>
      </c>
      <c r="F91" s="163">
        <v>1</v>
      </c>
      <c r="G91" s="163"/>
      <c r="H91" s="163"/>
      <c r="I91" s="163"/>
      <c r="J91" s="163">
        <v>1</v>
      </c>
      <c r="K91" s="163">
        <v>1</v>
      </c>
      <c r="L91" s="163">
        <v>1</v>
      </c>
      <c r="M91" s="163">
        <v>1</v>
      </c>
      <c r="N91" s="163"/>
      <c r="O91" s="164"/>
    </row>
    <row r="92" spans="1:15" ht="20.25" customHeight="1">
      <c r="A92" s="15" t="s">
        <v>202</v>
      </c>
      <c r="B92" s="162">
        <v>1</v>
      </c>
      <c r="C92" s="163">
        <v>1</v>
      </c>
      <c r="D92" s="163">
        <v>1</v>
      </c>
      <c r="E92" s="163">
        <v>1</v>
      </c>
      <c r="F92" s="163">
        <v>1</v>
      </c>
      <c r="G92" s="163"/>
      <c r="H92" s="163"/>
      <c r="I92" s="163"/>
      <c r="J92" s="163">
        <v>2</v>
      </c>
      <c r="K92" s="163">
        <v>1</v>
      </c>
      <c r="L92" s="163">
        <v>1</v>
      </c>
      <c r="M92" s="163">
        <v>1</v>
      </c>
      <c r="N92" s="163"/>
      <c r="O92" s="164"/>
    </row>
    <row r="93" spans="1:15" ht="20.25" customHeight="1">
      <c r="A93" s="15" t="s">
        <v>436</v>
      </c>
      <c r="B93" s="162">
        <v>1</v>
      </c>
      <c r="C93" s="163">
        <v>1</v>
      </c>
      <c r="D93" s="163">
        <v>1</v>
      </c>
      <c r="E93" s="163">
        <v>1</v>
      </c>
      <c r="F93" s="163">
        <v>2</v>
      </c>
      <c r="G93" s="163"/>
      <c r="H93" s="163"/>
      <c r="I93" s="163"/>
      <c r="J93" s="163">
        <v>1</v>
      </c>
      <c r="K93" s="163">
        <v>1</v>
      </c>
      <c r="L93" s="163">
        <v>1</v>
      </c>
      <c r="M93" s="163">
        <v>1</v>
      </c>
      <c r="N93" s="163"/>
      <c r="O93" s="164"/>
    </row>
    <row r="94" spans="1:15" ht="20.25" customHeight="1">
      <c r="A94" s="15" t="s">
        <v>449</v>
      </c>
      <c r="B94" s="162">
        <v>1</v>
      </c>
      <c r="C94" s="163">
        <v>1</v>
      </c>
      <c r="D94" s="163">
        <v>1</v>
      </c>
      <c r="E94" s="163">
        <v>1</v>
      </c>
      <c r="F94" s="163">
        <v>1</v>
      </c>
      <c r="G94" s="163"/>
      <c r="H94" s="163"/>
      <c r="I94" s="163"/>
      <c r="J94" s="163">
        <v>1</v>
      </c>
      <c r="K94" s="163">
        <v>1</v>
      </c>
      <c r="L94" s="163">
        <v>1</v>
      </c>
      <c r="M94" s="163">
        <v>1</v>
      </c>
      <c r="N94" s="163"/>
      <c r="O94" s="164"/>
    </row>
    <row r="95" spans="1:15" ht="20.25" customHeight="1">
      <c r="A95" s="15" t="s">
        <v>23</v>
      </c>
      <c r="B95" s="162">
        <v>1</v>
      </c>
      <c r="C95" s="163">
        <v>1</v>
      </c>
      <c r="D95" s="163">
        <v>1</v>
      </c>
      <c r="E95" s="163">
        <v>1</v>
      </c>
      <c r="F95" s="163">
        <v>1</v>
      </c>
      <c r="G95" s="163"/>
      <c r="H95" s="163"/>
      <c r="I95" s="163"/>
      <c r="J95" s="163">
        <v>1</v>
      </c>
      <c r="K95" s="163">
        <v>1</v>
      </c>
      <c r="L95" s="163">
        <v>1</v>
      </c>
      <c r="M95" s="163">
        <v>1</v>
      </c>
      <c r="N95" s="163"/>
      <c r="O95" s="164"/>
    </row>
    <row r="96" spans="1:15" ht="20.25" customHeight="1">
      <c r="A96" s="15" t="s">
        <v>31</v>
      </c>
      <c r="B96" s="162">
        <v>1</v>
      </c>
      <c r="C96" s="163">
        <v>1</v>
      </c>
      <c r="D96" s="163"/>
      <c r="E96" s="163">
        <v>1</v>
      </c>
      <c r="F96" s="163">
        <v>1</v>
      </c>
      <c r="G96" s="163"/>
      <c r="H96" s="163"/>
      <c r="I96" s="163"/>
      <c r="J96" s="163">
        <v>1</v>
      </c>
      <c r="K96" s="163">
        <v>1</v>
      </c>
      <c r="L96" s="163">
        <v>1</v>
      </c>
      <c r="M96" s="163">
        <v>1</v>
      </c>
      <c r="N96" s="163"/>
      <c r="O96" s="164"/>
    </row>
    <row r="97" spans="1:15" ht="20.25" customHeight="1">
      <c r="A97" s="15" t="s">
        <v>41</v>
      </c>
      <c r="B97" s="162">
        <v>1</v>
      </c>
      <c r="C97" s="163">
        <v>1</v>
      </c>
      <c r="D97" s="163">
        <v>1</v>
      </c>
      <c r="E97" s="163">
        <v>1</v>
      </c>
      <c r="F97" s="163">
        <v>1</v>
      </c>
      <c r="G97" s="163"/>
      <c r="H97" s="163"/>
      <c r="I97" s="163"/>
      <c r="J97" s="163">
        <v>1</v>
      </c>
      <c r="K97" s="163">
        <v>1</v>
      </c>
      <c r="L97" s="163">
        <v>1</v>
      </c>
      <c r="M97" s="163">
        <v>1</v>
      </c>
      <c r="N97" s="163"/>
      <c r="O97" s="164"/>
    </row>
    <row r="98" spans="1:15" ht="20.25" customHeight="1">
      <c r="A98" s="15" t="s">
        <v>55</v>
      </c>
      <c r="B98" s="165">
        <v>1</v>
      </c>
      <c r="C98" s="166">
        <v>1</v>
      </c>
      <c r="D98" s="166">
        <v>1</v>
      </c>
      <c r="E98" s="166">
        <v>1</v>
      </c>
      <c r="F98" s="166">
        <v>1</v>
      </c>
      <c r="G98" s="166"/>
      <c r="H98" s="166"/>
      <c r="I98" s="166"/>
      <c r="J98" s="166">
        <v>1</v>
      </c>
      <c r="K98" s="166">
        <v>1</v>
      </c>
      <c r="L98" s="166">
        <v>1</v>
      </c>
      <c r="M98" s="166">
        <v>1</v>
      </c>
      <c r="N98" s="166"/>
      <c r="O98" s="167"/>
    </row>
    <row r="99" spans="1:15" ht="20.25" customHeight="1">
      <c r="A99" s="18" t="s">
        <v>471</v>
      </c>
      <c r="B99" s="19">
        <v>83</v>
      </c>
      <c r="C99" s="20">
        <v>83</v>
      </c>
      <c r="D99" s="20">
        <v>85</v>
      </c>
      <c r="E99" s="20">
        <v>84</v>
      </c>
      <c r="F99" s="20">
        <v>85</v>
      </c>
      <c r="G99" s="20">
        <v>1</v>
      </c>
      <c r="H99" s="20">
        <v>2</v>
      </c>
      <c r="I99" s="20">
        <v>3</v>
      </c>
      <c r="J99" s="20">
        <v>82</v>
      </c>
      <c r="K99" s="20">
        <v>91</v>
      </c>
      <c r="L99" s="20">
        <v>89</v>
      </c>
      <c r="M99" s="20">
        <v>85</v>
      </c>
      <c r="N99" s="20">
        <v>2</v>
      </c>
      <c r="O99" s="21">
        <v>1</v>
      </c>
    </row>
  </sheetData>
  <mergeCells count="1">
    <mergeCell ref="A1:O1"/>
  </mergeCells>
  <conditionalFormatting sqref="A4:A99">
    <cfRule type="expression" dxfId="16" priority="14">
      <formula>MOD(ROW(),2)&gt;0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38"/>
  <sheetViews>
    <sheetView workbookViewId="0">
      <pane xSplit="1" ySplit="2" topLeftCell="B3" activePane="bottomRight" state="frozen"/>
      <selection pane="topRight"/>
      <selection pane="bottomLeft"/>
      <selection pane="bottomRight" activeCell="A136" sqref="A136:XFD136"/>
    </sheetView>
  </sheetViews>
  <sheetFormatPr defaultColWidth="9" defaultRowHeight="15"/>
  <cols>
    <col min="1" max="1" width="15" style="4" customWidth="1"/>
    <col min="2" max="16384" width="9" style="4"/>
  </cols>
  <sheetData>
    <row r="2" spans="1:15">
      <c r="A2" s="5" t="s">
        <v>477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478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478</v>
      </c>
    </row>
    <row r="3" spans="1:15">
      <c r="A3" s="5" t="s">
        <v>479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5" t="s">
        <v>480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" t="s">
        <v>401</v>
      </c>
      <c r="B5" s="6">
        <f>COUNTIF('TUẦN 04-05'!$G$5:$G$453,'KT PHÒNG'!A5)</f>
        <v>0</v>
      </c>
      <c r="C5" s="6">
        <f>COUNTIF('TUẦN 04-05'!$H$5:$H$453,'KT PHÒNG'!A5)</f>
        <v>0</v>
      </c>
      <c r="D5" s="6">
        <f>COUNTIF('TUẦN 04-05'!$I$5:$I$453,'KT PHÒNG'!A5)</f>
        <v>1</v>
      </c>
      <c r="E5" s="6">
        <f>COUNTIF('TUẦN 04-05'!J5:J453,'KT PHÒNG'!A5)</f>
        <v>1</v>
      </c>
      <c r="F5" s="6">
        <f>COUNTIF('TUẦN 04-05'!$K$5:$K$453,'KT PHÒNG'!A5)</f>
        <v>1</v>
      </c>
      <c r="G5" s="6">
        <f>COUNTIF('TUẦN 04-05'!$L$5:$L$453,'KT PHÒNG'!A5)</f>
        <v>0</v>
      </c>
      <c r="H5" s="6">
        <f>COUNTIF('TUẦN 04-05'!M5:M453,'KT PHÒNG'!$A$5)</f>
        <v>0</v>
      </c>
      <c r="I5" s="6">
        <f>COUNTIF('TUẦN 04-05'!$N$5:$N$453,'KT PHÒNG'!A5)</f>
        <v>0</v>
      </c>
      <c r="J5" s="6">
        <f>COUNTIF('TUẦN 04-05'!$O$5:$O$453,'KT PHÒNG'!A5)</f>
        <v>0</v>
      </c>
      <c r="K5" s="6">
        <f>COUNTIF('TUẦN 04-05'!$P$5:$P$453,'KT PHÒNG'!A5)</f>
        <v>1</v>
      </c>
      <c r="L5" s="6">
        <f>COUNTIF('TUẦN 04-05'!$Q$5:$Q$453,'KT PHÒNG'!A5)</f>
        <v>1</v>
      </c>
      <c r="M5" s="6">
        <f>COUNTIF('TUẦN 04-05'!$R$5:$R$453,'KT PHÒNG'!A5)</f>
        <v>0</v>
      </c>
      <c r="N5" s="6">
        <f>COUNTIF('TUẦN 04-05'!$S$5:$S$453,'KT PHÒNG'!A5)</f>
        <v>0</v>
      </c>
      <c r="O5" s="6">
        <f>COUNTIF('TUẦN 04-05'!$T$5:$T$453,'KT PHÒNG'!A5)</f>
        <v>0</v>
      </c>
    </row>
    <row r="6" spans="1:15">
      <c r="A6" s="5" t="s">
        <v>394</v>
      </c>
      <c r="B6" s="6">
        <f>COUNTIF('TUẦN 04-05'!$G$5:$G$453,'KT PHÒNG'!A6)</f>
        <v>1</v>
      </c>
      <c r="C6" s="6">
        <f>COUNTIF('TUẦN 04-05'!$H$5:$H$453,'KT PHÒNG'!A6)</f>
        <v>0</v>
      </c>
      <c r="D6" s="6">
        <f>COUNTIF('TUẦN 04-05'!$I$5:$I$453,'KT PHÒNG'!A6)</f>
        <v>1</v>
      </c>
      <c r="E6" s="6">
        <f>COUNTIF('TUẦN 04-05'!J5:J454,'KT PHÒNG'!A6)</f>
        <v>1</v>
      </c>
      <c r="F6" s="6">
        <f>COUNTIF('TUẦN 04-05'!$K$5:$K$453,'KT PHÒNG'!A6)</f>
        <v>0</v>
      </c>
      <c r="G6" s="6">
        <f>COUNTIF('TUẦN 04-05'!$L$5:$L$453,'KT PHÒNG'!A6)</f>
        <v>0</v>
      </c>
      <c r="H6" s="6">
        <f>COUNTIF('TUẦN 04-05'!M5:M454,'KT PHÒNG'!$A$5)</f>
        <v>0</v>
      </c>
      <c r="I6" s="6">
        <f>COUNTIF('TUẦN 04-05'!$N$5:$N$453,'KT PHÒNG'!A6)</f>
        <v>0</v>
      </c>
      <c r="J6" s="6">
        <f>COUNTIF('TUẦN 04-05'!$O$5:$O$453,'KT PHÒNG'!A6)</f>
        <v>0</v>
      </c>
      <c r="K6" s="6">
        <f>COUNTIF('TUẦN 04-05'!$P$5:$P$453,'KT PHÒNG'!A6)</f>
        <v>1</v>
      </c>
      <c r="L6" s="6">
        <f>COUNTIF('TUẦN 04-05'!$Q$5:$Q$453,'KT PHÒNG'!A6)</f>
        <v>2</v>
      </c>
      <c r="M6" s="6">
        <f>COUNTIF('TUẦN 04-05'!$R$5:$R$453,'KT PHÒNG'!A6)</f>
        <v>0</v>
      </c>
      <c r="N6" s="6">
        <f>COUNTIF('TUẦN 04-05'!$S$5:$S$453,'KT PHÒNG'!A6)</f>
        <v>0</v>
      </c>
      <c r="O6" s="6">
        <f>COUNTIF('TUẦN 04-05'!$T$5:$T$453,'KT PHÒNG'!A6)</f>
        <v>0</v>
      </c>
    </row>
    <row r="7" spans="1:15">
      <c r="A7" s="5">
        <v>102</v>
      </c>
      <c r="B7" s="6">
        <f>COUNTIF('TUẦN 04-05'!$G$5:$G$453,'KT PHÒNG'!A7)</f>
        <v>0</v>
      </c>
      <c r="C7" s="6">
        <f>COUNTIF('TUẦN 04-05'!$H$5:$H$453,'KT PHÒNG'!A7)</f>
        <v>1</v>
      </c>
      <c r="D7" s="6">
        <f>COUNTIF('TUẦN 04-05'!$I$5:$I$453,'KT PHÒNG'!A7)</f>
        <v>1</v>
      </c>
      <c r="E7" s="6">
        <f>COUNTIF('TUẦN 04-05'!J6:J455,'KT PHÒNG'!A7)</f>
        <v>0</v>
      </c>
      <c r="F7" s="6">
        <f>COUNTIF('TUẦN 04-05'!$K$5:$K$453,'KT PHÒNG'!A7)</f>
        <v>0</v>
      </c>
      <c r="G7" s="6">
        <f>COUNTIF('TUẦN 04-05'!$L$5:$L$453,'KT PHÒNG'!A7)</f>
        <v>0</v>
      </c>
      <c r="H7" s="6">
        <f>COUNTIF('TUẦN 04-05'!M6:M455,'KT PHÒNG'!$A$5)</f>
        <v>0</v>
      </c>
      <c r="I7" s="6">
        <f>COUNTIF('TUẦN 04-05'!$N$5:$N$453,'KT PHÒNG'!A7)</f>
        <v>0</v>
      </c>
      <c r="J7" s="6">
        <f>COUNTIF('TUẦN 04-05'!$O$5:$O$453,'KT PHÒNG'!A7)</f>
        <v>1</v>
      </c>
      <c r="K7" s="6">
        <f>COUNTIF('TUẦN 04-05'!$P$5:$P$453,'KT PHÒNG'!A7)</f>
        <v>1</v>
      </c>
      <c r="L7" s="6">
        <f>COUNTIF('TUẦN 04-05'!$Q$5:$Q$453,'KT PHÒNG'!A7)</f>
        <v>0</v>
      </c>
      <c r="M7" s="6">
        <f>COUNTIF('TUẦN 04-05'!$R$5:$R$453,'KT PHÒNG'!A7)</f>
        <v>0</v>
      </c>
      <c r="N7" s="6">
        <f>COUNTIF('TUẦN 04-05'!$S$5:$S$453,'KT PHÒNG'!A7)</f>
        <v>0</v>
      </c>
      <c r="O7" s="6">
        <f>COUNTIF('TUẦN 04-05'!$T$5:$T$453,'KT PHÒNG'!A7)</f>
        <v>0</v>
      </c>
    </row>
    <row r="8" spans="1:15">
      <c r="A8" s="5" t="s">
        <v>298</v>
      </c>
      <c r="B8" s="6">
        <f>COUNTIF('TUẦN 04-05'!$G$5:$G$453,'KT PHÒNG'!A8)</f>
        <v>0</v>
      </c>
      <c r="C8" s="6">
        <f>COUNTIF('TUẦN 04-05'!$H$5:$H$453,'KT PHÒNG'!A8)</f>
        <v>0</v>
      </c>
      <c r="D8" s="6">
        <f>COUNTIF('TUẦN 04-05'!$I$5:$I$453,'KT PHÒNG'!A8)</f>
        <v>0</v>
      </c>
      <c r="E8" s="6">
        <f>COUNTIF('TUẦN 04-05'!J5:J455,'KT PHÒNG'!A8)</f>
        <v>1</v>
      </c>
      <c r="F8" s="6">
        <f>COUNTIF('TUẦN 04-05'!$K$5:$K$453,'KT PHÒNG'!A8)</f>
        <v>1</v>
      </c>
      <c r="G8" s="6">
        <f>COUNTIF('TUẦN 04-05'!$L$5:$L$453,'KT PHÒNG'!A8)</f>
        <v>0</v>
      </c>
      <c r="H8" s="6">
        <f>COUNTIF('TUẦN 04-05'!M5:M455,'KT PHÒNG'!$A$5)</f>
        <v>0</v>
      </c>
      <c r="I8" s="6">
        <f>COUNTIF('TUẦN 04-05'!$N$5:$N$453,'KT PHÒNG'!A8)</f>
        <v>0</v>
      </c>
      <c r="J8" s="6">
        <f>COUNTIF('TUẦN 04-05'!$O$5:$O$453,'KT PHÒNG'!A8)</f>
        <v>0</v>
      </c>
      <c r="K8" s="6">
        <f>COUNTIF('TUẦN 04-05'!$P$5:$P$453,'KT PHÒNG'!A8)</f>
        <v>0</v>
      </c>
      <c r="L8" s="6">
        <f>COUNTIF('TUẦN 04-05'!$Q$5:$Q$453,'KT PHÒNG'!A8)</f>
        <v>1</v>
      </c>
      <c r="M8" s="6">
        <f>COUNTIF('TUẦN 04-05'!$R$5:$R$453,'KT PHÒNG'!A8)</f>
        <v>1</v>
      </c>
      <c r="N8" s="6">
        <f>COUNTIF('TUẦN 04-05'!$S$5:$S$453,'KT PHÒNG'!A8)</f>
        <v>0</v>
      </c>
      <c r="O8" s="6">
        <f>COUNTIF('TUẦN 04-05'!$T$5:$T$453,'KT PHÒNG'!A8)</f>
        <v>0</v>
      </c>
    </row>
    <row r="9" spans="1:15">
      <c r="A9" s="5" t="s">
        <v>481</v>
      </c>
      <c r="B9" s="6">
        <f>COUNTIF('TUẦN 04-05'!$G$5:$G$453,'KT PHÒNG'!A9)</f>
        <v>0</v>
      </c>
      <c r="C9" s="6">
        <f>COUNTIF('TUẦN 04-05'!$H$5:$H$453,'KT PHÒNG'!A9)</f>
        <v>0</v>
      </c>
      <c r="D9" s="6">
        <f>COUNTIF('TUẦN 04-05'!$I$5:$I$453,'KT PHÒNG'!A9)</f>
        <v>0</v>
      </c>
      <c r="E9" s="6">
        <f>COUNTIF('TUẦN 04-05'!J6:J456,'KT PHÒNG'!A9)</f>
        <v>0</v>
      </c>
      <c r="F9" s="6">
        <f>COUNTIF('TUẦN 04-05'!$K$5:$K$453,'KT PHÒNG'!A9)</f>
        <v>0</v>
      </c>
      <c r="G9" s="6">
        <f>COUNTIF('TUẦN 04-05'!$L$5:$L$453,'KT PHÒNG'!A9)</f>
        <v>0</v>
      </c>
      <c r="H9" s="6">
        <f>COUNTIF('TUẦN 04-05'!M6:M456,'KT PHÒNG'!$A$5)</f>
        <v>0</v>
      </c>
      <c r="I9" s="6">
        <f>COUNTIF('TUẦN 04-05'!$N$5:$N$453,'KT PHÒNG'!A9)</f>
        <v>0</v>
      </c>
      <c r="J9" s="6">
        <f>COUNTIF('TUẦN 04-05'!$O$5:$O$453,'KT PHÒNG'!A9)</f>
        <v>0</v>
      </c>
      <c r="K9" s="6">
        <f>COUNTIF('TUẦN 04-05'!$P$5:$P$453,'KT PHÒNG'!A9)</f>
        <v>0</v>
      </c>
      <c r="L9" s="6">
        <f>COUNTIF('TUẦN 04-05'!$Q$5:$Q$453,'KT PHÒNG'!A9)</f>
        <v>0</v>
      </c>
      <c r="M9" s="6">
        <f>COUNTIF('TUẦN 04-05'!$R$5:$R$453,'KT PHÒNG'!A9)</f>
        <v>0</v>
      </c>
      <c r="N9" s="6">
        <f>COUNTIF('TUẦN 04-05'!$S$5:$S$453,'KT PHÒNG'!A9)</f>
        <v>0</v>
      </c>
      <c r="O9" s="6">
        <f>COUNTIF('TUẦN 04-05'!$T$5:$T$453,'KT PHÒNG'!A9)</f>
        <v>0</v>
      </c>
    </row>
    <row r="10" spans="1:15">
      <c r="A10" s="5">
        <v>103</v>
      </c>
      <c r="B10" s="6">
        <f>COUNTIF('TUẦN 04-05'!$G$5:$G$453,'KT PHÒNG'!A10)</f>
        <v>0</v>
      </c>
      <c r="C10" s="6">
        <f>COUNTIF('TUẦN 04-05'!$H$5:$H$453,'KT PHÒNG'!A10)</f>
        <v>1</v>
      </c>
      <c r="D10" s="6">
        <f>COUNTIF('TUẦN 04-05'!$I$5:$I$453,'KT PHÒNG'!A10)</f>
        <v>1</v>
      </c>
      <c r="E10" s="6">
        <f>COUNTIF('TUẦN 04-05'!J7:J457,'KT PHÒNG'!A10)</f>
        <v>0</v>
      </c>
      <c r="F10" s="6">
        <f>COUNTIF('TUẦN 04-05'!$K$5:$K$453,'KT PHÒNG'!A10)</f>
        <v>0</v>
      </c>
      <c r="G10" s="6">
        <f>COUNTIF('TUẦN 04-05'!$L$5:$L$453,'KT PHÒNG'!A10)</f>
        <v>0</v>
      </c>
      <c r="H10" s="6">
        <f>COUNTIF('TUẦN 04-05'!M7:M457,'KT PHÒNG'!$A$5)</f>
        <v>0</v>
      </c>
      <c r="I10" s="6">
        <f>COUNTIF('TUẦN 04-05'!$N$5:$N$453,'KT PHÒNG'!A10)</f>
        <v>0</v>
      </c>
      <c r="J10" s="6">
        <f>COUNTIF('TUẦN 04-05'!$O$5:$O$453,'KT PHÒNG'!A10)</f>
        <v>1</v>
      </c>
      <c r="K10" s="6">
        <f>COUNTIF('TUẦN 04-05'!$P$5:$P$453,'KT PHÒNG'!A10)</f>
        <v>1</v>
      </c>
      <c r="L10" s="6">
        <f>COUNTIF('TUẦN 04-05'!$Q$5:$Q$453,'KT PHÒNG'!A10)</f>
        <v>0</v>
      </c>
      <c r="M10" s="6">
        <f>COUNTIF('TUẦN 04-05'!$R$5:$R$453,'KT PHÒNG'!A10)</f>
        <v>0</v>
      </c>
      <c r="N10" s="6">
        <f>COUNTIF('TUẦN 04-05'!$S$5:$S$453,'KT PHÒNG'!A10)</f>
        <v>0</v>
      </c>
      <c r="O10" s="6">
        <f>COUNTIF('TUẦN 04-05'!$T$5:$T$453,'KT PHÒNG'!A10)</f>
        <v>0</v>
      </c>
    </row>
    <row r="11" spans="1:15">
      <c r="A11" s="5" t="s">
        <v>207</v>
      </c>
      <c r="B11" s="6">
        <f>COUNTIF('TUẦN 04-05'!$G$5:$G$453,'KT PHÒNG'!A11)</f>
        <v>1</v>
      </c>
      <c r="C11" s="6">
        <f>COUNTIF('TUẦN 04-05'!$H$5:$H$453,'KT PHÒNG'!A11)</f>
        <v>0</v>
      </c>
      <c r="D11" s="6">
        <f>COUNTIF('TUẦN 04-05'!$I$5:$I$453,'KT PHÒNG'!A11)</f>
        <v>0</v>
      </c>
      <c r="E11" s="6">
        <f>COUNTIF('TUẦN 04-05'!J5:J457,'KT PHÒNG'!A11)</f>
        <v>1</v>
      </c>
      <c r="F11" s="6">
        <f>COUNTIF('TUẦN 04-05'!$K$5:$K$453,'KT PHÒNG'!A11)</f>
        <v>0</v>
      </c>
      <c r="G11" s="6">
        <f>COUNTIF('TUẦN 04-05'!$L$5:$L$453,'KT PHÒNG'!A11)</f>
        <v>0</v>
      </c>
      <c r="H11" s="6">
        <f>COUNTIF('TUẦN 04-05'!M5:M457,'KT PHÒNG'!$A$5)</f>
        <v>0</v>
      </c>
      <c r="I11" s="6">
        <f>COUNTIF('TUẦN 04-05'!$N$5:$N$453,'KT PHÒNG'!A11)</f>
        <v>0</v>
      </c>
      <c r="J11" s="6">
        <f>COUNTIF('TUẦN 04-05'!$O$5:$O$453,'KT PHÒNG'!A11)</f>
        <v>0</v>
      </c>
      <c r="K11" s="6">
        <f>COUNTIF('TUẦN 04-05'!$P$5:$P$453,'KT PHÒNG'!A11)</f>
        <v>0</v>
      </c>
      <c r="L11" s="6">
        <f>COUNTIF('TUẦN 04-05'!$Q$5:$Q$453,'KT PHÒNG'!A11)</f>
        <v>1</v>
      </c>
      <c r="M11" s="6">
        <f>COUNTIF('TUẦN 04-05'!$R$5:$R$453,'KT PHÒNG'!A11)</f>
        <v>1</v>
      </c>
      <c r="N11" s="6">
        <f>COUNTIF('TUẦN 04-05'!$S$5:$S$453,'KT PHÒNG'!A11)</f>
        <v>0</v>
      </c>
      <c r="O11" s="6">
        <f>COUNTIF('TUẦN 04-05'!$T$5:$T$453,'KT PHÒNG'!A11)</f>
        <v>0</v>
      </c>
    </row>
    <row r="12" spans="1:15">
      <c r="A12" s="5" t="s">
        <v>49</v>
      </c>
      <c r="B12" s="6">
        <f>COUNTIF('TUẦN 04-05'!$G$5:$G$453,'KT PHÒNG'!A12)</f>
        <v>1</v>
      </c>
      <c r="C12" s="6">
        <f>COUNTIF('TUẦN 04-05'!$H$5:$H$453,'KT PHÒNG'!A12)</f>
        <v>0</v>
      </c>
      <c r="D12" s="6">
        <f>COUNTIF('TUẦN 04-05'!$I$5:$I$453,'KT PHÒNG'!A12)</f>
        <v>0</v>
      </c>
      <c r="E12" s="6">
        <f>COUNTIF('TUẦN 04-05'!J5:J458,'KT PHÒNG'!A12)</f>
        <v>2</v>
      </c>
      <c r="F12" s="6">
        <f>COUNTIF('TUẦN 04-05'!$K$5:$K$453,'KT PHÒNG'!A12)</f>
        <v>1</v>
      </c>
      <c r="G12" s="6">
        <f>COUNTIF('TUẦN 04-05'!$L$5:$L$453,'KT PHÒNG'!A12)</f>
        <v>0</v>
      </c>
      <c r="H12" s="6">
        <f>COUNTIF('TUẦN 04-05'!M5:M458,'KT PHÒNG'!$A$5)</f>
        <v>0</v>
      </c>
      <c r="I12" s="6">
        <f>COUNTIF('TUẦN 04-05'!$N$5:$N$453,'KT PHÒNG'!A12)</f>
        <v>0</v>
      </c>
      <c r="J12" s="6">
        <f>COUNTIF('TUẦN 04-05'!$O$5:$O$453,'KT PHÒNG'!A12)</f>
        <v>0</v>
      </c>
      <c r="K12" s="6">
        <f>COUNTIF('TUẦN 04-05'!$P$5:$P$453,'KT PHÒNG'!A12)</f>
        <v>0</v>
      </c>
      <c r="L12" s="6">
        <f>COUNTIF('TUẦN 04-05'!$Q$5:$Q$453,'KT PHÒNG'!A12)</f>
        <v>0</v>
      </c>
      <c r="M12" s="6">
        <f>COUNTIF('TUẦN 04-05'!$R$5:$R$453,'KT PHÒNG'!A12)</f>
        <v>1</v>
      </c>
      <c r="N12" s="6">
        <f>COUNTIF('TUẦN 04-05'!$S$5:$S$453,'KT PHÒNG'!A12)</f>
        <v>0</v>
      </c>
      <c r="O12" s="6">
        <f>COUNTIF('TUẦN 04-05'!$T$5:$T$453,'KT PHÒNG'!A12)</f>
        <v>0</v>
      </c>
    </row>
    <row r="13" spans="1:15">
      <c r="A13" s="5">
        <v>104</v>
      </c>
      <c r="B13" s="6">
        <f>COUNTIF('TUẦN 04-05'!$G$5:$G$453,'KT PHÒNG'!A13)</f>
        <v>0</v>
      </c>
      <c r="C13" s="6">
        <f>COUNTIF('TUẦN 04-05'!$H$5:$H$453,'KT PHÒNG'!A13)</f>
        <v>1</v>
      </c>
      <c r="D13" s="6">
        <f>COUNTIF('TUẦN 04-05'!$I$5:$I$453,'KT PHÒNG'!A13)</f>
        <v>1</v>
      </c>
      <c r="E13" s="6">
        <f>COUNTIF('TUẦN 04-05'!J5:J459,'KT PHÒNG'!A13)</f>
        <v>0</v>
      </c>
      <c r="F13" s="6">
        <f>COUNTIF('TUẦN 04-05'!$K$5:$K$453,'KT PHÒNG'!A13)</f>
        <v>0</v>
      </c>
      <c r="G13" s="6">
        <f>COUNTIF('TUẦN 04-05'!$L$5:$L$453,'KT PHÒNG'!A13)</f>
        <v>0</v>
      </c>
      <c r="H13" s="6">
        <f>COUNTIF('TUẦN 04-05'!M5:M459,'KT PHÒNG'!$A$5)</f>
        <v>0</v>
      </c>
      <c r="I13" s="6">
        <f>COUNTIF('TUẦN 04-05'!$N$5:$N$453,'KT PHÒNG'!A13)</f>
        <v>0</v>
      </c>
      <c r="J13" s="6">
        <f>COUNTIF('TUẦN 04-05'!$O$5:$O$453,'KT PHÒNG'!A13)</f>
        <v>1</v>
      </c>
      <c r="K13" s="6">
        <f>COUNTIF('TUẦN 04-05'!$P$5:$P$453,'KT PHÒNG'!A13)</f>
        <v>1</v>
      </c>
      <c r="L13" s="6">
        <f>COUNTIF('TUẦN 04-05'!$Q$5:$Q$453,'KT PHÒNG'!A13)</f>
        <v>0</v>
      </c>
      <c r="M13" s="6">
        <f>COUNTIF('TUẦN 04-05'!$R$5:$R$453,'KT PHÒNG'!A13)</f>
        <v>0</v>
      </c>
      <c r="N13" s="6">
        <f>COUNTIF('TUẦN 04-05'!$S$5:$S$453,'KT PHÒNG'!A13)</f>
        <v>0</v>
      </c>
      <c r="O13" s="6">
        <f>COUNTIF('TUẦN 04-05'!$T$5:$T$453,'KT PHÒNG'!A13)</f>
        <v>0</v>
      </c>
    </row>
    <row r="14" spans="1:15">
      <c r="A14" s="5" t="s">
        <v>125</v>
      </c>
      <c r="B14" s="6">
        <f>COUNTIF('TUẦN 04-05'!$G$5:$G$453,'KT PHÒNG'!A14)</f>
        <v>1</v>
      </c>
      <c r="C14" s="6">
        <f>COUNTIF('TUẦN 04-05'!$H$5:$H$453,'KT PHÒNG'!A14)</f>
        <v>0</v>
      </c>
      <c r="D14" s="6">
        <f>COUNTIF('TUẦN 04-05'!$I$5:$I$453,'KT PHÒNG'!A14)</f>
        <v>0</v>
      </c>
      <c r="E14" s="6">
        <f>COUNTIF('TUẦN 04-05'!J5:J460,'KT PHÒNG'!A14)</f>
        <v>1</v>
      </c>
      <c r="F14" s="6">
        <f>COUNTIF('TUẦN 04-05'!$K$5:$K$453,'KT PHÒNG'!A14)</f>
        <v>1</v>
      </c>
      <c r="G14" s="6">
        <f>COUNTIF('TUẦN 04-05'!$L$5:$L$453,'KT PHÒNG'!A14)</f>
        <v>0</v>
      </c>
      <c r="H14" s="6">
        <f>COUNTIF('TUẦN 04-05'!M5:M460,'KT PHÒNG'!$A$5)</f>
        <v>0</v>
      </c>
      <c r="I14" s="6">
        <f>COUNTIF('TUẦN 04-05'!$N$5:$N$453,'KT PHÒNG'!A14)</f>
        <v>0</v>
      </c>
      <c r="J14" s="6">
        <f>COUNTIF('TUẦN 04-05'!$O$5:$O$453,'KT PHÒNG'!A14)</f>
        <v>0</v>
      </c>
      <c r="K14" s="6">
        <f>COUNTIF('TUẦN 04-05'!$P$5:$P$453,'KT PHÒNG'!A14)</f>
        <v>1</v>
      </c>
      <c r="L14" s="6">
        <f>COUNTIF('TUẦN 04-05'!$Q$5:$Q$453,'KT PHÒNG'!A14)</f>
        <v>1</v>
      </c>
      <c r="M14" s="6">
        <f>COUNTIF('TUẦN 04-05'!$R$5:$R$453,'KT PHÒNG'!A14)</f>
        <v>1</v>
      </c>
      <c r="N14" s="6">
        <f>COUNTIF('TUẦN 04-05'!$S$5:$S$453,'KT PHÒNG'!A14)</f>
        <v>0</v>
      </c>
      <c r="O14" s="6">
        <f>COUNTIF('TUẦN 04-05'!$T$5:$T$453,'KT PHÒNG'!A14)</f>
        <v>0</v>
      </c>
    </row>
    <row r="15" spans="1:15">
      <c r="A15" s="5" t="s">
        <v>368</v>
      </c>
      <c r="B15" s="6">
        <f>COUNTIF('TUẦN 04-05'!$G$5:$G$453,'KT PHÒNG'!A15)</f>
        <v>1</v>
      </c>
      <c r="C15" s="6">
        <f>COUNTIF('TUẦN 04-05'!$H$5:$H$453,'KT PHÒNG'!A15)</f>
        <v>0</v>
      </c>
      <c r="D15" s="6">
        <f>COUNTIF('TUẦN 04-05'!$I$5:$I$453,'KT PHÒNG'!A15)</f>
        <v>0</v>
      </c>
      <c r="E15" s="6">
        <f>COUNTIF('TUẦN 04-05'!J5:J461,'KT PHÒNG'!A15)</f>
        <v>0</v>
      </c>
      <c r="F15" s="6">
        <f>COUNTIF('TUẦN 04-05'!$K$5:$K$453,'KT PHÒNG'!A15)</f>
        <v>0</v>
      </c>
      <c r="G15" s="6">
        <f>COUNTIF('TUẦN 04-05'!$L$5:$L$453,'KT PHÒNG'!A15)</f>
        <v>0</v>
      </c>
      <c r="H15" s="6">
        <f>COUNTIF('TUẦN 04-05'!M5:M461,'KT PHÒNG'!$A$5)</f>
        <v>0</v>
      </c>
      <c r="I15" s="6">
        <f>COUNTIF('TUẦN 04-05'!$N$5:$N$453,'KT PHÒNG'!A15)</f>
        <v>0</v>
      </c>
      <c r="J15" s="6">
        <f>COUNTIF('TUẦN 04-05'!$O$5:$O$453,'KT PHÒNG'!A15)</f>
        <v>0</v>
      </c>
      <c r="K15" s="6">
        <f>COUNTIF('TUẦN 04-05'!$P$5:$P$453,'KT PHÒNG'!A15)</f>
        <v>0</v>
      </c>
      <c r="L15" s="6">
        <f>COUNTIF('TUẦN 04-05'!$Q$5:$Q$453,'KT PHÒNG'!A15)</f>
        <v>0</v>
      </c>
      <c r="M15" s="6">
        <f>COUNTIF('TUẦN 04-05'!$R$5:$R$453,'KT PHÒNG'!A15)</f>
        <v>0</v>
      </c>
      <c r="N15" s="6">
        <f>COUNTIF('TUẦN 04-05'!$S$5:$S$453,'KT PHÒNG'!A15)</f>
        <v>0</v>
      </c>
      <c r="O15" s="6">
        <f>COUNTIF('TUẦN 04-05'!$T$5:$T$453,'KT PHÒNG'!A15)</f>
        <v>0</v>
      </c>
    </row>
    <row r="16" spans="1:15">
      <c r="A16" s="5">
        <v>105</v>
      </c>
      <c r="B16" s="6">
        <f>COUNTIF('TUẦN 04-05'!$G$5:$G$453,'KT PHÒNG'!A16)</f>
        <v>0</v>
      </c>
      <c r="C16" s="6">
        <f>COUNTIF('TUẦN 04-05'!$H$5:$H$453,'KT PHÒNG'!A16)</f>
        <v>1</v>
      </c>
      <c r="D16" s="6">
        <f>COUNTIF('TUẦN 04-05'!$I$5:$I$453,'KT PHÒNG'!A16)</f>
        <v>1</v>
      </c>
      <c r="E16" s="6">
        <f>COUNTIF('TUẦN 04-05'!J5:J462,'KT PHÒNG'!A16)</f>
        <v>0</v>
      </c>
      <c r="F16" s="6">
        <f>COUNTIF('TUẦN 04-05'!$K$5:$K$453,'KT PHÒNG'!A16)</f>
        <v>0</v>
      </c>
      <c r="G16" s="6">
        <f>COUNTIF('TUẦN 04-05'!$L$5:$L$453,'KT PHÒNG'!A16)</f>
        <v>0</v>
      </c>
      <c r="H16" s="6">
        <f>COUNTIF('TUẦN 04-05'!M5:M462,'KT PHÒNG'!$A$5)</f>
        <v>0</v>
      </c>
      <c r="I16" s="6">
        <f>COUNTIF('TUẦN 04-05'!$N$5:$N$453,'KT PHÒNG'!A16)</f>
        <v>0</v>
      </c>
      <c r="J16" s="6">
        <f>COUNTIF('TUẦN 04-05'!$O$5:$O$453,'KT PHÒNG'!A16)</f>
        <v>1</v>
      </c>
      <c r="K16" s="6">
        <f>COUNTIF('TUẦN 04-05'!$P$5:$P$453,'KT PHÒNG'!A16)</f>
        <v>1</v>
      </c>
      <c r="L16" s="6">
        <f>COUNTIF('TUẦN 04-05'!$Q$5:$Q$453,'KT PHÒNG'!A16)</f>
        <v>0</v>
      </c>
      <c r="M16" s="6">
        <f>COUNTIF('TUẦN 04-05'!$R$5:$R$453,'KT PHÒNG'!A16)</f>
        <v>0</v>
      </c>
      <c r="N16" s="6">
        <f>COUNTIF('TUẦN 04-05'!$S$5:$S$453,'KT PHÒNG'!A16)</f>
        <v>0</v>
      </c>
      <c r="O16" s="6">
        <f>COUNTIF('TUẦN 04-05'!$T$5:$T$453,'KT PHÒNG'!A16)</f>
        <v>0</v>
      </c>
    </row>
    <row r="17" spans="1:15">
      <c r="A17" s="5" t="s">
        <v>274</v>
      </c>
      <c r="B17" s="6">
        <f>COUNTIF('TUẦN 04-05'!$G$5:$G$453,'KT PHÒNG'!A17)</f>
        <v>1</v>
      </c>
      <c r="C17" s="6">
        <f>COUNTIF('TUẦN 04-05'!$H$5:$H$453,'KT PHÒNG'!A17)</f>
        <v>0</v>
      </c>
      <c r="D17" s="6">
        <f>COUNTIF('TUẦN 04-05'!$I$5:$I$453,'KT PHÒNG'!A17)</f>
        <v>0</v>
      </c>
      <c r="E17" s="6">
        <f>COUNTIF('TUẦN 04-05'!J5:J463,'KT PHÒNG'!A17)</f>
        <v>1</v>
      </c>
      <c r="F17" s="6">
        <f>COUNTIF('TUẦN 04-05'!$K$5:$K$453,'KT PHÒNG'!A17)</f>
        <v>1</v>
      </c>
      <c r="G17" s="6">
        <f>COUNTIF('TUẦN 04-05'!$L$5:$L$453,'KT PHÒNG'!A17)</f>
        <v>0</v>
      </c>
      <c r="H17" s="6">
        <f>COUNTIF('TUẦN 04-05'!M5:M463,'KT PHÒNG'!$A$5)</f>
        <v>0</v>
      </c>
      <c r="I17" s="6">
        <f>COUNTIF('TUẦN 04-05'!$N$5:$N$453,'KT PHÒNG'!A17)</f>
        <v>0</v>
      </c>
      <c r="J17" s="6">
        <f>COUNTIF('TUẦN 04-05'!$O$5:$O$453,'KT PHÒNG'!A17)</f>
        <v>0</v>
      </c>
      <c r="K17" s="6">
        <f>COUNTIF('TUẦN 04-05'!$P$5:$P$453,'KT PHÒNG'!A17)</f>
        <v>0</v>
      </c>
      <c r="L17" s="6">
        <f>COUNTIF('TUẦN 04-05'!$Q$5:$Q$453,'KT PHÒNG'!A17)</f>
        <v>1</v>
      </c>
      <c r="M17" s="6">
        <f>COUNTIF('TUẦN 04-05'!$R$5:$R$453,'KT PHÒNG'!A17)</f>
        <v>1</v>
      </c>
      <c r="N17" s="6">
        <f>COUNTIF('TUẦN 04-05'!$S$5:$S$453,'KT PHÒNG'!A17)</f>
        <v>0</v>
      </c>
      <c r="O17" s="6">
        <f>COUNTIF('TUẦN 04-05'!$T$5:$T$453,'KT PHÒNG'!A17)</f>
        <v>0</v>
      </c>
    </row>
    <row r="18" spans="1:15">
      <c r="A18" s="5" t="s">
        <v>35</v>
      </c>
      <c r="B18" s="6">
        <f>COUNTIF('TUẦN 04-05'!$G$5:$G$453,'KT PHÒNG'!A18)</f>
        <v>0</v>
      </c>
      <c r="C18" s="6">
        <f>COUNTIF('TUẦN 04-05'!$H$5:$H$453,'KT PHÒNG'!A18)</f>
        <v>0</v>
      </c>
      <c r="D18" s="6">
        <f>COUNTIF('TUẦN 04-05'!$I$5:$I$453,'KT PHÒNG'!A18)</f>
        <v>0</v>
      </c>
      <c r="E18" s="6">
        <f>COUNTIF('TUẦN 04-05'!J5:J464,'KT PHÒNG'!A18)</f>
        <v>1</v>
      </c>
      <c r="F18" s="6">
        <f>COUNTIF('TUẦN 04-05'!$K$5:$K$453,'KT PHÒNG'!A18)</f>
        <v>0</v>
      </c>
      <c r="G18" s="6">
        <f>COUNTIF('TUẦN 04-05'!$L$5:$L$453,'KT PHÒNG'!A18)</f>
        <v>0</v>
      </c>
      <c r="H18" s="6">
        <f>COUNTIF('TUẦN 04-05'!M5:M464,'KT PHÒNG'!$A$5)</f>
        <v>0</v>
      </c>
      <c r="I18" s="6">
        <f>COUNTIF('TUẦN 04-05'!$N$5:$N$453,'KT PHÒNG'!A18)</f>
        <v>0</v>
      </c>
      <c r="J18" s="6">
        <f>COUNTIF('TUẦN 04-05'!$O$5:$O$453,'KT PHÒNG'!A18)</f>
        <v>0</v>
      </c>
      <c r="K18" s="6">
        <f>COUNTIF('TUẦN 04-05'!$P$5:$P$453,'KT PHÒNG'!A18)</f>
        <v>0</v>
      </c>
      <c r="L18" s="6">
        <f>COUNTIF('TUẦN 04-05'!$Q$5:$Q$453,'KT PHÒNG'!A18)</f>
        <v>1</v>
      </c>
      <c r="M18" s="6">
        <f>COUNTIF('TUẦN 04-05'!$R$5:$R$453,'KT PHÒNG'!A18)</f>
        <v>1</v>
      </c>
      <c r="N18" s="6">
        <f>COUNTIF('TUẦN 04-05'!$S$5:$S$453,'KT PHÒNG'!A18)</f>
        <v>0</v>
      </c>
      <c r="O18" s="6">
        <f>COUNTIF('TUẦN 04-05'!$T$5:$T$453,'KT PHÒNG'!A18)</f>
        <v>0</v>
      </c>
    </row>
    <row r="19" spans="1:15">
      <c r="A19" s="5">
        <v>106</v>
      </c>
      <c r="B19" s="6">
        <f>COUNTIF('TUẦN 04-05'!$G$5:$G$453,'KT PHÒNG'!A19)</f>
        <v>0</v>
      </c>
      <c r="C19" s="6">
        <f>COUNTIF('TUẦN 04-05'!$H$5:$H$453,'KT PHÒNG'!A19)</f>
        <v>1</v>
      </c>
      <c r="D19" s="6">
        <f>COUNTIF('TUẦN 04-05'!$I$5:$I$453,'KT PHÒNG'!A19)</f>
        <v>1</v>
      </c>
      <c r="E19" s="6">
        <f>COUNTIF('TUẦN 04-05'!J5:J465,'KT PHÒNG'!A19)</f>
        <v>0</v>
      </c>
      <c r="F19" s="6">
        <f>COUNTIF('TUẦN 04-05'!$K$5:$K$453,'KT PHÒNG'!A19)</f>
        <v>0</v>
      </c>
      <c r="G19" s="6">
        <f>COUNTIF('TUẦN 04-05'!$L$5:$L$453,'KT PHÒNG'!A19)</f>
        <v>0</v>
      </c>
      <c r="H19" s="6">
        <f>COUNTIF('TUẦN 04-05'!M5:M465,'KT PHÒNG'!$A$5)</f>
        <v>0</v>
      </c>
      <c r="I19" s="6">
        <f>COUNTIF('TUẦN 04-05'!$N$5:$N$453,'KT PHÒNG'!A19)</f>
        <v>0</v>
      </c>
      <c r="J19" s="6">
        <f>COUNTIF('TUẦN 04-05'!$O$5:$O$453,'KT PHÒNG'!A19)</f>
        <v>1</v>
      </c>
      <c r="K19" s="6">
        <f>COUNTIF('TUẦN 04-05'!$P$5:$P$453,'KT PHÒNG'!A19)</f>
        <v>1</v>
      </c>
      <c r="L19" s="6">
        <f>COUNTIF('TUẦN 04-05'!$Q$5:$Q$453,'KT PHÒNG'!A19)</f>
        <v>0</v>
      </c>
      <c r="M19" s="6">
        <f>COUNTIF('TUẦN 04-05'!$R$5:$R$453,'KT PHÒNG'!A19)</f>
        <v>0</v>
      </c>
      <c r="N19" s="6">
        <f>COUNTIF('TUẦN 04-05'!$S$5:$S$453,'KT PHÒNG'!A19)</f>
        <v>0</v>
      </c>
      <c r="O19" s="6">
        <f>COUNTIF('TUẦN 04-05'!$T$5:$T$453,'KT PHÒNG'!A19)</f>
        <v>0</v>
      </c>
    </row>
    <row r="20" spans="1:15">
      <c r="A20" s="5" t="s">
        <v>278</v>
      </c>
      <c r="B20" s="6">
        <f>COUNTIF('TUẦN 04-05'!$G$5:$G$453,'KT PHÒNG'!A20)</f>
        <v>3</v>
      </c>
      <c r="C20" s="6">
        <f>COUNTIF('TUẦN 04-05'!$H$5:$H$453,'KT PHÒNG'!A20)</f>
        <v>0</v>
      </c>
      <c r="D20" s="6">
        <f>COUNTIF('TUẦN 04-05'!$I$5:$I$453,'KT PHÒNG'!A20)</f>
        <v>0</v>
      </c>
      <c r="E20" s="6">
        <f>COUNTIF('TUẦN 04-05'!J5:J466,'KT PHÒNG'!A20)</f>
        <v>1</v>
      </c>
      <c r="F20" s="6">
        <f>COUNTIF('TUẦN 04-05'!$K$5:$K$453,'KT PHÒNG'!A20)</f>
        <v>1</v>
      </c>
      <c r="G20" s="6">
        <f>COUNTIF('TUẦN 04-05'!$L$5:$L$453,'KT PHÒNG'!A20)</f>
        <v>0</v>
      </c>
      <c r="H20" s="6">
        <f>COUNTIF('TUẦN 04-05'!M5:M466,'KT PHÒNG'!$A$5)</f>
        <v>0</v>
      </c>
      <c r="I20" s="6">
        <f>COUNTIF('TUẦN 04-05'!$N$5:$N$453,'KT PHÒNG'!A20)</f>
        <v>0</v>
      </c>
      <c r="J20" s="6">
        <f>COUNTIF('TUẦN 04-05'!$O$5:$O$453,'KT PHÒNG'!A20)</f>
        <v>0</v>
      </c>
      <c r="K20" s="6">
        <f>COUNTIF('TUẦN 04-05'!$P$5:$P$453,'KT PHÒNG'!A20)</f>
        <v>0</v>
      </c>
      <c r="L20" s="6">
        <f>COUNTIF('TUẦN 04-05'!$Q$5:$Q$453,'KT PHÒNG'!A20)</f>
        <v>1</v>
      </c>
      <c r="M20" s="6">
        <f>COUNTIF('TUẦN 04-05'!$R$5:$R$453,'KT PHÒNG'!A20)</f>
        <v>1</v>
      </c>
      <c r="N20" s="6">
        <f>COUNTIF('TUẦN 04-05'!$S$5:$S$453,'KT PHÒNG'!A20)</f>
        <v>0</v>
      </c>
      <c r="O20" s="6">
        <f>COUNTIF('TUẦN 04-05'!$T$5:$T$453,'KT PHÒNG'!A20)</f>
        <v>0</v>
      </c>
    </row>
    <row r="21" spans="1:15">
      <c r="A21" s="5" t="s">
        <v>482</v>
      </c>
      <c r="B21" s="6">
        <f>COUNTIF('TUẦN 04-05'!$G$5:$G$453,'KT PHÒNG'!A21)</f>
        <v>0</v>
      </c>
      <c r="C21" s="6">
        <f>COUNTIF('TUẦN 04-05'!$H$5:$H$453,'KT PHÒNG'!A21)</f>
        <v>0</v>
      </c>
      <c r="D21" s="6">
        <f>COUNTIF('TUẦN 04-05'!$I$5:$I$453,'KT PHÒNG'!A21)</f>
        <v>0</v>
      </c>
      <c r="E21" s="6">
        <f>COUNTIF('TUẦN 04-05'!J5:J467,'KT PHÒNG'!A21)</f>
        <v>0</v>
      </c>
      <c r="F21" s="6">
        <f>COUNTIF('TUẦN 04-05'!$K$5:$K$453,'KT PHÒNG'!A21)</f>
        <v>0</v>
      </c>
      <c r="G21" s="6">
        <f>COUNTIF('TUẦN 04-05'!$L$5:$L$453,'KT PHÒNG'!A21)</f>
        <v>0</v>
      </c>
      <c r="H21" s="6">
        <f>COUNTIF('TUẦN 04-05'!M5:M467,'KT PHÒNG'!$A$5)</f>
        <v>0</v>
      </c>
      <c r="I21" s="6">
        <f>COUNTIF('TUẦN 04-05'!$N$5:$N$453,'KT PHÒNG'!A21)</f>
        <v>0</v>
      </c>
      <c r="J21" s="6">
        <f>COUNTIF('TUẦN 04-05'!$O$5:$O$453,'KT PHÒNG'!A21)</f>
        <v>0</v>
      </c>
      <c r="K21" s="6">
        <f>COUNTIF('TUẦN 04-05'!$P$5:$P$453,'KT PHÒNG'!A21)</f>
        <v>0</v>
      </c>
      <c r="L21" s="6">
        <f>COUNTIF('TUẦN 04-05'!$Q$5:$Q$453,'KT PHÒNG'!A21)</f>
        <v>0</v>
      </c>
      <c r="M21" s="6">
        <f>COUNTIF('TUẦN 04-05'!$R$5:$R$453,'KT PHÒNG'!A21)</f>
        <v>0</v>
      </c>
      <c r="N21" s="6">
        <f>COUNTIF('TUẦN 04-05'!$S$5:$S$453,'KT PHÒNG'!A21)</f>
        <v>0</v>
      </c>
      <c r="O21" s="6">
        <f>COUNTIF('TUẦN 04-05'!$T$5:$T$453,'KT PHÒNG'!A21)</f>
        <v>0</v>
      </c>
    </row>
    <row r="22" spans="1:15">
      <c r="A22" s="5" t="s">
        <v>194</v>
      </c>
      <c r="B22" s="6">
        <f>COUNTIF('TUẦN 04-05'!$G$5:$G$453,'KT PHÒNG'!A22)</f>
        <v>1</v>
      </c>
      <c r="C22" s="6">
        <f>COUNTIF('TUẦN 04-05'!$H$5:$H$453,'KT PHÒNG'!A22)</f>
        <v>0</v>
      </c>
      <c r="D22" s="6">
        <f>COUNTIF('TUẦN 04-05'!$I$5:$I$453,'KT PHÒNG'!A22)</f>
        <v>2</v>
      </c>
      <c r="E22" s="6">
        <f>COUNTIF('TUẦN 04-05'!J5:J468,'KT PHÒNG'!A22)</f>
        <v>0</v>
      </c>
      <c r="F22" s="6">
        <f>COUNTIF('TUẦN 04-05'!$K$5:$K$453,'KT PHÒNG'!A22)</f>
        <v>0</v>
      </c>
      <c r="G22" s="6">
        <f>COUNTIF('TUẦN 04-05'!$L$5:$L$453,'KT PHÒNG'!A22)</f>
        <v>0</v>
      </c>
      <c r="H22" s="6">
        <f>COUNTIF('TUẦN 04-05'!M5:M468,'KT PHÒNG'!$A$5)</f>
        <v>0</v>
      </c>
      <c r="I22" s="6">
        <f>COUNTIF('TUẦN 04-05'!$N$5:$N$453,'KT PHÒNG'!A22)</f>
        <v>0</v>
      </c>
      <c r="J22" s="6">
        <f>COUNTIF('TUẦN 04-05'!$O$5:$O$453,'KT PHÒNG'!A22)</f>
        <v>1</v>
      </c>
      <c r="K22" s="6">
        <f>COUNTIF('TUẦN 04-05'!$P$5:$P$453,'KT PHÒNG'!A22)</f>
        <v>1</v>
      </c>
      <c r="L22" s="6">
        <f>COUNTIF('TUẦN 04-05'!$Q$5:$Q$453,'KT PHÒNG'!A22)</f>
        <v>0</v>
      </c>
      <c r="M22" s="6">
        <f>COUNTIF('TUẦN 04-05'!$R$5:$R$453,'KT PHÒNG'!A22)</f>
        <v>2</v>
      </c>
      <c r="N22" s="6">
        <f>COUNTIF('TUẦN 04-05'!$S$5:$S$453,'KT PHÒNG'!A22)</f>
        <v>0</v>
      </c>
      <c r="O22" s="6">
        <f>COUNTIF('TUẦN 04-05'!$T$5:$T$453,'KT PHÒNG'!A22)</f>
        <v>0</v>
      </c>
    </row>
    <row r="23" spans="1:15">
      <c r="A23" s="5" t="s">
        <v>186</v>
      </c>
      <c r="B23" s="6">
        <f>COUNTIF('TUẦN 04-05'!$G$5:$G$453,'KT PHÒNG'!A23)</f>
        <v>1</v>
      </c>
      <c r="C23" s="6">
        <f>COUNTIF('TUẦN 04-05'!$H$5:$H$453,'KT PHÒNG'!A23)</f>
        <v>1</v>
      </c>
      <c r="D23" s="6">
        <f>COUNTIF('TUẦN 04-05'!$I$5:$I$453,'KT PHÒNG'!A23)</f>
        <v>1</v>
      </c>
      <c r="E23" s="6">
        <f>COUNTIF('TUẦN 04-05'!J5:J469,'KT PHÒNG'!A23)</f>
        <v>1</v>
      </c>
      <c r="F23" s="6">
        <f>COUNTIF('TUẦN 04-05'!$K$5:$K$453,'KT PHÒNG'!A23)</f>
        <v>1</v>
      </c>
      <c r="G23" s="6">
        <f>COUNTIF('TUẦN 04-05'!$L$5:$L$453,'KT PHÒNG'!A23)</f>
        <v>0</v>
      </c>
      <c r="H23" s="6">
        <f>COUNTIF('TUẦN 04-05'!M5:M469,'KT PHÒNG'!$A$5)</f>
        <v>0</v>
      </c>
      <c r="I23" s="6">
        <f>COUNTIF('TUẦN 04-05'!$N$5:$N$453,'KT PHÒNG'!A23)</f>
        <v>0</v>
      </c>
      <c r="J23" s="6">
        <f>COUNTIF('TUẦN 04-05'!$O$5:$O$453,'KT PHÒNG'!A23)</f>
        <v>1</v>
      </c>
      <c r="K23" s="6">
        <f>COUNTIF('TUẦN 04-05'!$P$5:$P$453,'KT PHÒNG'!A23)</f>
        <v>2</v>
      </c>
      <c r="L23" s="6">
        <f>COUNTIF('TUẦN 04-05'!$Q$5:$Q$453,'KT PHÒNG'!A23)</f>
        <v>1</v>
      </c>
      <c r="M23" s="6">
        <f>COUNTIF('TUẦN 04-05'!$R$5:$R$453,'KT PHÒNG'!A23)</f>
        <v>1</v>
      </c>
      <c r="N23" s="6">
        <f>COUNTIF('TUẦN 04-05'!$S$5:$S$453,'KT PHÒNG'!A23)</f>
        <v>0</v>
      </c>
      <c r="O23" s="6">
        <f>COUNTIF('TUẦN 04-05'!$T$5:$T$453,'KT PHÒNG'!A23)</f>
        <v>0</v>
      </c>
    </row>
    <row r="24" spans="1:15">
      <c r="A24" s="5" t="s">
        <v>188</v>
      </c>
      <c r="B24" s="6">
        <f>COUNTIF('TUẦN 04-05'!$G$5:$G$453,'KT PHÒNG'!A24)</f>
        <v>1</v>
      </c>
      <c r="C24" s="6">
        <f>COUNTIF('TUẦN 04-05'!$H$5:$H$453,'KT PHÒNG'!A24)</f>
        <v>1</v>
      </c>
      <c r="D24" s="6">
        <f>COUNTIF('TUẦN 04-05'!$I$5:$I$453,'KT PHÒNG'!A24)</f>
        <v>1</v>
      </c>
      <c r="E24" s="6">
        <f>COUNTIF('TUẦN 04-05'!J5:J470,'KT PHÒNG'!A24)</f>
        <v>1</v>
      </c>
      <c r="F24" s="6">
        <f>COUNTIF('TUẦN 04-05'!$K$5:$K$453,'KT PHÒNG'!A24)</f>
        <v>1</v>
      </c>
      <c r="G24" s="6">
        <f>COUNTIF('TUẦN 04-05'!$L$5:$L$453,'KT PHÒNG'!A24)</f>
        <v>0</v>
      </c>
      <c r="H24" s="6">
        <f>COUNTIF('TUẦN 04-05'!M5:M470,'KT PHÒNG'!$A$5)</f>
        <v>0</v>
      </c>
      <c r="I24" s="6">
        <f>COUNTIF('TUẦN 04-05'!$N$5:$N$453,'KT PHÒNG'!A24)</f>
        <v>0</v>
      </c>
      <c r="J24" s="6">
        <f>COUNTIF('TUẦN 04-05'!$O$5:$O$453,'KT PHÒNG'!A24)</f>
        <v>1</v>
      </c>
      <c r="K24" s="6">
        <f>COUNTIF('TUẦN 04-05'!$P$5:$P$453,'KT PHÒNG'!A24)</f>
        <v>1</v>
      </c>
      <c r="L24" s="6">
        <f>COUNTIF('TUẦN 04-05'!$Q$5:$Q$453,'KT PHÒNG'!A24)</f>
        <v>0</v>
      </c>
      <c r="M24" s="6">
        <f>COUNTIF('TUẦN 04-05'!$R$5:$R$453,'KT PHÒNG'!A24)</f>
        <v>1</v>
      </c>
      <c r="N24" s="6">
        <f>COUNTIF('TUẦN 04-05'!$S$5:$S$453,'KT PHÒNG'!A24)</f>
        <v>0</v>
      </c>
      <c r="O24" s="6">
        <f>COUNTIF('TUẦN 04-05'!$T$5:$T$453,'KT PHÒNG'!A24)</f>
        <v>0</v>
      </c>
    </row>
    <row r="25" spans="1:15">
      <c r="A25" s="5" t="s">
        <v>374</v>
      </c>
      <c r="B25" s="6">
        <f>COUNTIF('TUẦN 04-05'!$G$5:$G$453,'KT PHÒNG'!A25)</f>
        <v>0</v>
      </c>
      <c r="C25" s="6">
        <f>COUNTIF('TUẦN 04-05'!$H$5:$H$453,'KT PHÒNG'!A25)</f>
        <v>1</v>
      </c>
      <c r="D25" s="6">
        <f>COUNTIF('TUẦN 04-05'!$I$5:$I$453,'KT PHÒNG'!A25)</f>
        <v>1</v>
      </c>
      <c r="E25" s="6">
        <f>COUNTIF('TUẦN 04-05'!J5:J471,'KT PHÒNG'!A25)</f>
        <v>0</v>
      </c>
      <c r="F25" s="6">
        <f>COUNTIF('TUẦN 04-05'!$K$5:$K$453,'KT PHÒNG'!A25)</f>
        <v>0</v>
      </c>
      <c r="G25" s="6">
        <f>COUNTIF('TUẦN 04-05'!$L$5:$L$453,'KT PHÒNG'!A25)</f>
        <v>0</v>
      </c>
      <c r="H25" s="6">
        <f>COUNTIF('TUẦN 04-05'!M5:M471,'KT PHÒNG'!$A$5)</f>
        <v>0</v>
      </c>
      <c r="I25" s="6">
        <f>COUNTIF('TUẦN 04-05'!$N$5:$N$453,'KT PHÒNG'!A25)</f>
        <v>0</v>
      </c>
      <c r="J25" s="6">
        <f>COUNTIF('TUẦN 04-05'!$O$5:$O$453,'KT PHÒNG'!A25)</f>
        <v>0</v>
      </c>
      <c r="K25" s="6">
        <f>COUNTIF('TUẦN 04-05'!$P$5:$P$453,'KT PHÒNG'!A25)</f>
        <v>0</v>
      </c>
      <c r="L25" s="6">
        <f>COUNTIF('TUẦN 04-05'!$Q$5:$Q$453,'KT PHÒNG'!A25)</f>
        <v>0</v>
      </c>
      <c r="M25" s="6">
        <f>COUNTIF('TUẦN 04-05'!$R$5:$R$453,'KT PHÒNG'!A25)</f>
        <v>1</v>
      </c>
      <c r="N25" s="6">
        <f>COUNTIF('TUẦN 04-05'!$S$5:$S$453,'KT PHÒNG'!A25)</f>
        <v>0</v>
      </c>
      <c r="O25" s="6">
        <f>COUNTIF('TUẦN 04-05'!$T$5:$T$453,'KT PHÒNG'!A25)</f>
        <v>0</v>
      </c>
    </row>
    <row r="26" spans="1:15">
      <c r="A26" s="5" t="s">
        <v>395</v>
      </c>
      <c r="B26" s="6">
        <f>COUNTIF('TUẦN 04-05'!$G$5:$G$453,'KT PHÒNG'!A26)</f>
        <v>0</v>
      </c>
      <c r="C26" s="6">
        <f>COUNTIF('TUẦN 04-05'!$H$5:$H$453,'KT PHÒNG'!A26)</f>
        <v>0</v>
      </c>
      <c r="D26" s="6">
        <f>COUNTIF('TUẦN 04-05'!$I$5:$I$453,'KT PHÒNG'!A26)</f>
        <v>1</v>
      </c>
      <c r="E26" s="6">
        <f>COUNTIF('TUẦN 04-05'!J5:J472,'KT PHÒNG'!A26)</f>
        <v>0</v>
      </c>
      <c r="F26" s="6">
        <f>COUNTIF('TUẦN 04-05'!$K$5:$K$453,'KT PHÒNG'!A26)</f>
        <v>2</v>
      </c>
      <c r="G26" s="6">
        <f>COUNTIF('TUẦN 04-05'!$L$5:$L$453,'KT PHÒNG'!A26)</f>
        <v>0</v>
      </c>
      <c r="H26" s="6">
        <f>COUNTIF('TUẦN 04-05'!M5:M472,'KT PHÒNG'!$A$5)</f>
        <v>0</v>
      </c>
      <c r="I26" s="6">
        <f>COUNTIF('TUẦN 04-05'!$N$5:$N$453,'KT PHÒNG'!A26)</f>
        <v>0</v>
      </c>
      <c r="J26" s="6">
        <f>COUNTIF('TUẦN 04-05'!$O$5:$O$453,'KT PHÒNG'!A26)</f>
        <v>0</v>
      </c>
      <c r="K26" s="6">
        <f>COUNTIF('TUẦN 04-05'!$P$5:$P$453,'KT PHÒNG'!A26)</f>
        <v>1</v>
      </c>
      <c r="L26" s="6">
        <f>COUNTIF('TUẦN 04-05'!$Q$5:$Q$453,'KT PHÒNG'!A26)</f>
        <v>1</v>
      </c>
      <c r="M26" s="6">
        <f>COUNTIF('TUẦN 04-05'!$R$5:$R$453,'KT PHÒNG'!A26)</f>
        <v>2</v>
      </c>
      <c r="N26" s="6">
        <f>COUNTIF('TUẦN 04-05'!$S$5:$S$453,'KT PHÒNG'!A26)</f>
        <v>0</v>
      </c>
      <c r="O26" s="6">
        <f>COUNTIF('TUẦN 04-05'!$T$5:$T$453,'KT PHÒNG'!A26)</f>
        <v>0</v>
      </c>
    </row>
    <row r="27" spans="1:15">
      <c r="A27" s="5" t="s">
        <v>54</v>
      </c>
      <c r="B27" s="6">
        <f>COUNTIF('TUẦN 04-05'!$G$5:$G$453,'KT PHÒNG'!A27)</f>
        <v>1</v>
      </c>
      <c r="C27" s="6">
        <f>COUNTIF('TUẦN 04-05'!$H$5:$H$453,'KT PHÒNG'!A27)</f>
        <v>1</v>
      </c>
      <c r="D27" s="6">
        <f>COUNTIF('TUẦN 04-05'!$I$5:$I$453,'KT PHÒNG'!A27)</f>
        <v>1</v>
      </c>
      <c r="E27" s="6">
        <f>COUNTIF('TUẦN 04-05'!J5:J473,'KT PHÒNG'!A27)</f>
        <v>1</v>
      </c>
      <c r="F27" s="6">
        <f>COUNTIF('TUẦN 04-05'!$K$5:$K$453,'KT PHÒNG'!A27)</f>
        <v>1</v>
      </c>
      <c r="G27" s="6">
        <f>COUNTIF('TUẦN 04-05'!$L$5:$L$453,'KT PHÒNG'!A27)</f>
        <v>0</v>
      </c>
      <c r="H27" s="6">
        <f>COUNTIF('TUẦN 04-05'!M5:M473,'KT PHÒNG'!$A$5)</f>
        <v>0</v>
      </c>
      <c r="I27" s="6">
        <f>COUNTIF('TUẦN 04-05'!$N$5:$N$453,'KT PHÒNG'!A27)</f>
        <v>0</v>
      </c>
      <c r="J27" s="6">
        <f>COUNTIF('TUẦN 04-05'!$O$5:$O$453,'KT PHÒNG'!A27)</f>
        <v>1</v>
      </c>
      <c r="K27" s="6">
        <f>COUNTIF('TUẦN 04-05'!$P$5:$P$453,'KT PHÒNG'!A27)</f>
        <v>1</v>
      </c>
      <c r="L27" s="6">
        <f>COUNTIF('TUẦN 04-05'!$Q$5:$Q$453,'KT PHÒNG'!A27)</f>
        <v>1</v>
      </c>
      <c r="M27" s="6">
        <f>COUNTIF('TUẦN 04-05'!$R$5:$R$453,'KT PHÒNG'!A27)</f>
        <v>1</v>
      </c>
      <c r="N27" s="6">
        <f>COUNTIF('TUẦN 04-05'!$S$5:$S$453,'KT PHÒNG'!A27)</f>
        <v>0</v>
      </c>
      <c r="O27" s="6">
        <f>COUNTIF('TUẦN 04-05'!$T$5:$T$453,'KT PHÒNG'!A27)</f>
        <v>0</v>
      </c>
    </row>
    <row r="28" spans="1:15">
      <c r="A28" s="5">
        <v>205</v>
      </c>
      <c r="B28" s="6">
        <f>COUNTIF('TUẦN 04-05'!$G$5:$G$453,'KT PHÒNG'!A28)</f>
        <v>2</v>
      </c>
      <c r="C28" s="6">
        <f>COUNTIF('TUẦN 04-05'!$H$5:$H$453,'KT PHÒNG'!A28)</f>
        <v>2</v>
      </c>
      <c r="D28" s="6">
        <f>COUNTIF('TUẦN 04-05'!$I$5:$I$453,'KT PHÒNG'!A28)</f>
        <v>0</v>
      </c>
      <c r="E28" s="6">
        <f>COUNTIF('TUẦN 04-05'!J5:J474,'KT PHÒNG'!A28)</f>
        <v>0</v>
      </c>
      <c r="F28" s="6">
        <f>COUNTIF('TUẦN 04-05'!$K$5:$K$453,'KT PHÒNG'!A28)</f>
        <v>0</v>
      </c>
      <c r="G28" s="6">
        <f>COUNTIF('TUẦN 04-05'!$L$5:$L$453,'KT PHÒNG'!A28)</f>
        <v>0</v>
      </c>
      <c r="H28" s="6">
        <f>COUNTIF('TUẦN 04-05'!M5:M474,'KT PHÒNG'!$A$5)</f>
        <v>0</v>
      </c>
      <c r="I28" s="6">
        <f>COUNTIF('TUẦN 04-05'!$N$5:$N$453,'KT PHÒNG'!A28)</f>
        <v>0</v>
      </c>
      <c r="J28" s="6">
        <f>COUNTIF('TUẦN 04-05'!$O$5:$O$453,'KT PHÒNG'!A28)</f>
        <v>2</v>
      </c>
      <c r="K28" s="6">
        <f>COUNTIF('TUẦN 04-05'!$P$5:$P$453,'KT PHÒNG'!A28)</f>
        <v>0</v>
      </c>
      <c r="L28" s="6">
        <f>COUNTIF('TUẦN 04-05'!$Q$5:$Q$453,'KT PHÒNG'!A28)</f>
        <v>0</v>
      </c>
      <c r="M28" s="6">
        <f>COUNTIF('TUẦN 04-05'!$R$5:$R$453,'KT PHÒNG'!A28)</f>
        <v>0</v>
      </c>
      <c r="N28" s="6">
        <f>COUNTIF('TUẦN 04-05'!$S$5:$S$453,'KT PHÒNG'!A28)</f>
        <v>0</v>
      </c>
      <c r="O28" s="6">
        <f>COUNTIF('TUẦN 04-05'!$T$5:$T$453,'KT PHÒNG'!A28)</f>
        <v>0</v>
      </c>
    </row>
    <row r="29" spans="1:15">
      <c r="A29" s="5" t="s">
        <v>203</v>
      </c>
      <c r="B29" s="6">
        <f>COUNTIF('TUẦN 04-05'!$G$5:$G$453,'KT PHÒNG'!A29)</f>
        <v>0</v>
      </c>
      <c r="C29" s="6">
        <f>COUNTIF('TUẦN 04-05'!$H$5:$H$453,'KT PHÒNG'!A29)</f>
        <v>0</v>
      </c>
      <c r="D29" s="6">
        <f>COUNTIF('TUẦN 04-05'!$I$5:$I$453,'KT PHÒNG'!A29)</f>
        <v>1</v>
      </c>
      <c r="E29" s="6">
        <f>COUNTIF('TUẦN 04-05'!J5:J475,'KT PHÒNG'!A29)</f>
        <v>1</v>
      </c>
      <c r="F29" s="6">
        <f>COUNTIF('TUẦN 04-05'!$K$5:$K$453,'KT PHÒNG'!A29)</f>
        <v>1</v>
      </c>
      <c r="G29" s="6">
        <f>COUNTIF('TUẦN 04-05'!$L$5:$L$453,'KT PHÒNG'!A29)</f>
        <v>0</v>
      </c>
      <c r="H29" s="6">
        <f>COUNTIF('TUẦN 04-05'!M5:M475,'KT PHÒNG'!$A$5)</f>
        <v>0</v>
      </c>
      <c r="I29" s="6">
        <f>COUNTIF('TUẦN 04-05'!$N$5:$N$453,'KT PHÒNG'!A29)</f>
        <v>0</v>
      </c>
      <c r="J29" s="6">
        <f>COUNTIF('TUẦN 04-05'!$O$5:$O$453,'KT PHÒNG'!A29)</f>
        <v>0</v>
      </c>
      <c r="K29" s="6">
        <f>COUNTIF('TUẦN 04-05'!$P$5:$P$453,'KT PHÒNG'!A29)</f>
        <v>1</v>
      </c>
      <c r="L29" s="6">
        <f>COUNTIF('TUẦN 04-05'!$Q$5:$Q$453,'KT PHÒNG'!A29)</f>
        <v>1</v>
      </c>
      <c r="M29" s="6">
        <f>COUNTIF('TUẦN 04-05'!$R$5:$R$453,'KT PHÒNG'!A29)</f>
        <v>1</v>
      </c>
      <c r="N29" s="6">
        <f>COUNTIF('TUẦN 04-05'!$S$5:$S$453,'KT PHÒNG'!A29)</f>
        <v>0</v>
      </c>
      <c r="O29" s="6">
        <f>COUNTIF('TUẦN 04-05'!$T$5:$T$453,'KT PHÒNG'!A29)</f>
        <v>0</v>
      </c>
    </row>
    <row r="30" spans="1:15">
      <c r="A30" s="5" t="s">
        <v>307</v>
      </c>
      <c r="B30" s="6">
        <f>COUNTIF('TUẦN 04-05'!$G$5:$G$453,'KT PHÒNG'!A30)</f>
        <v>0</v>
      </c>
      <c r="C30" s="6">
        <f>COUNTIF('TUẦN 04-05'!$H$5:$H$453,'KT PHÒNG'!A30)</f>
        <v>0</v>
      </c>
      <c r="D30" s="6">
        <f>COUNTIF('TUẦN 04-05'!$I$5:$I$453,'KT PHÒNG'!A30)</f>
        <v>1</v>
      </c>
      <c r="E30" s="6">
        <f>COUNTIF('TUẦN 04-05'!J5:J476,'KT PHÒNG'!A30)</f>
        <v>0</v>
      </c>
      <c r="F30" s="6">
        <f>COUNTIF('TUẦN 04-05'!$K$5:$K$453,'KT PHÒNG'!A30)</f>
        <v>0</v>
      </c>
      <c r="G30" s="6">
        <f>COUNTIF('TUẦN 04-05'!$L$5:$L$453,'KT PHÒNG'!A30)</f>
        <v>0</v>
      </c>
      <c r="H30" s="6">
        <f>COUNTIF('TUẦN 04-05'!M5:M476,'KT PHÒNG'!$A$5)</f>
        <v>0</v>
      </c>
      <c r="I30" s="6">
        <f>COUNTIF('TUẦN 04-05'!$N$5:$N$453,'KT PHÒNG'!A30)</f>
        <v>0</v>
      </c>
      <c r="J30" s="6">
        <f>COUNTIF('TUẦN 04-05'!$O$5:$O$453,'KT PHÒNG'!A30)</f>
        <v>0</v>
      </c>
      <c r="K30" s="6">
        <f>COUNTIF('TUẦN 04-05'!$P$5:$P$453,'KT PHÒNG'!A30)</f>
        <v>1</v>
      </c>
      <c r="L30" s="6">
        <f>COUNTIF('TUẦN 04-05'!$Q$5:$Q$453,'KT PHÒNG'!A30)</f>
        <v>2</v>
      </c>
      <c r="M30" s="6">
        <f>COUNTIF('TUẦN 04-05'!$R$5:$R$453,'KT PHÒNG'!A30)</f>
        <v>0</v>
      </c>
      <c r="N30" s="6">
        <f>COUNTIF('TUẦN 04-05'!$S$5:$S$453,'KT PHÒNG'!A30)</f>
        <v>0</v>
      </c>
      <c r="O30" s="6">
        <f>COUNTIF('TUẦN 04-05'!$T$5:$T$453,'KT PHÒNG'!A30)</f>
        <v>0</v>
      </c>
    </row>
    <row r="31" spans="1:15">
      <c r="A31" s="5">
        <v>206</v>
      </c>
      <c r="B31" s="6">
        <f>COUNTIF('TUẦN 04-05'!$G$5:$G$453,'KT PHÒNG'!A31)</f>
        <v>2</v>
      </c>
      <c r="C31" s="6">
        <f>COUNTIF('TUẦN 04-05'!$H$5:$H$453,'KT PHÒNG'!A31)</f>
        <v>2</v>
      </c>
      <c r="D31" s="6">
        <f>COUNTIF('TUẦN 04-05'!$I$5:$I$453,'KT PHÒNG'!A31)</f>
        <v>0</v>
      </c>
      <c r="E31" s="6">
        <f>COUNTIF('TUẦN 04-05'!J5:J477,'KT PHÒNG'!A31)</f>
        <v>0</v>
      </c>
      <c r="F31" s="6">
        <f>COUNTIF('TUẦN 04-05'!$K$5:$K$453,'KT PHÒNG'!A31)</f>
        <v>0</v>
      </c>
      <c r="G31" s="6">
        <f>COUNTIF('TUẦN 04-05'!$L$5:$L$453,'KT PHÒNG'!A31)</f>
        <v>0</v>
      </c>
      <c r="H31" s="6">
        <f>COUNTIF('TUẦN 04-05'!M5:M477,'KT PHÒNG'!$A$5)</f>
        <v>0</v>
      </c>
      <c r="I31" s="6">
        <f>COUNTIF('TUẦN 04-05'!$N$5:$N$453,'KT PHÒNG'!A31)</f>
        <v>0</v>
      </c>
      <c r="J31" s="6">
        <f>COUNTIF('TUẦN 04-05'!$O$5:$O$453,'KT PHÒNG'!A31)</f>
        <v>2</v>
      </c>
      <c r="K31" s="6">
        <f>COUNTIF('TUẦN 04-05'!$P$5:$P$453,'KT PHÒNG'!A31)</f>
        <v>0</v>
      </c>
      <c r="L31" s="6">
        <f>COUNTIF('TUẦN 04-05'!$Q$5:$Q$453,'KT PHÒNG'!A31)</f>
        <v>0</v>
      </c>
      <c r="M31" s="6">
        <f>COUNTIF('TUẦN 04-05'!$R$5:$R$453,'KT PHÒNG'!A31)</f>
        <v>0</v>
      </c>
      <c r="N31" s="6">
        <f>COUNTIF('TUẦN 04-05'!$S$5:$S$453,'KT PHÒNG'!A31)</f>
        <v>0</v>
      </c>
      <c r="O31" s="6">
        <f>COUNTIF('TUẦN 04-05'!$T$5:$T$453,'KT PHÒNG'!A31)</f>
        <v>0</v>
      </c>
    </row>
    <row r="32" spans="1:15">
      <c r="A32" s="5" t="s">
        <v>258</v>
      </c>
      <c r="B32" s="6">
        <f>COUNTIF('TUẦN 04-05'!$G$5:$G$453,'KT PHÒNG'!A32)</f>
        <v>0</v>
      </c>
      <c r="C32" s="6">
        <f>COUNTIF('TUẦN 04-05'!$H$5:$H$453,'KT PHÒNG'!A32)</f>
        <v>0</v>
      </c>
      <c r="D32" s="6">
        <f>COUNTIF('TUẦN 04-05'!$I$5:$I$453,'KT PHÒNG'!A32)</f>
        <v>2</v>
      </c>
      <c r="E32" s="6">
        <f>COUNTIF('TUẦN 04-05'!J5:J478,'KT PHÒNG'!A32)</f>
        <v>1</v>
      </c>
      <c r="F32" s="6">
        <f>COUNTIF('TUẦN 04-05'!$K$5:$K$453,'KT PHÒNG'!A32)</f>
        <v>1</v>
      </c>
      <c r="G32" s="6">
        <f>COUNTIF('TUẦN 04-05'!$L$5:$L$453,'KT PHÒNG'!A32)</f>
        <v>0</v>
      </c>
      <c r="H32" s="6">
        <f>COUNTIF('TUẦN 04-05'!M5:M478,'KT PHÒNG'!$A$5)</f>
        <v>0</v>
      </c>
      <c r="I32" s="6">
        <f>COUNTIF('TUẦN 04-05'!$N$5:$N$453,'KT PHÒNG'!A32)</f>
        <v>0</v>
      </c>
      <c r="J32" s="6">
        <f>COUNTIF('TUẦN 04-05'!$O$5:$O$453,'KT PHÒNG'!A32)</f>
        <v>0</v>
      </c>
      <c r="K32" s="6">
        <f>COUNTIF('TUẦN 04-05'!$P$5:$P$453,'KT PHÒNG'!A32)</f>
        <v>1</v>
      </c>
      <c r="L32" s="6">
        <f>COUNTIF('TUẦN 04-05'!$Q$5:$Q$453,'KT PHÒNG'!A32)</f>
        <v>1</v>
      </c>
      <c r="M32" s="6">
        <f>COUNTIF('TUẦN 04-05'!$R$5:$R$453,'KT PHÒNG'!A32)</f>
        <v>1</v>
      </c>
      <c r="N32" s="6">
        <f>COUNTIF('TUẦN 04-05'!$S$5:$S$453,'KT PHÒNG'!A32)</f>
        <v>0</v>
      </c>
      <c r="O32" s="6">
        <f>COUNTIF('TUẦN 04-05'!$T$5:$T$453,'KT PHÒNG'!A32)</f>
        <v>0</v>
      </c>
    </row>
    <row r="33" spans="1:17">
      <c r="A33" s="5" t="s">
        <v>266</v>
      </c>
      <c r="B33" s="6">
        <f>COUNTIF('TUẦN 04-05'!$G$5:$G$453,'KT PHÒNG'!A33)</f>
        <v>0</v>
      </c>
      <c r="C33" s="6">
        <f>COUNTIF('TUẦN 04-05'!$H$5:$H$453,'KT PHÒNG'!A33)</f>
        <v>0</v>
      </c>
      <c r="D33" s="6">
        <f>COUNTIF('TUẦN 04-05'!$I$5:$I$453,'KT PHÒNG'!A33)</f>
        <v>2</v>
      </c>
      <c r="E33" s="6">
        <f>COUNTIF('TUẦN 04-05'!J5:J479,'KT PHÒNG'!A33)</f>
        <v>1</v>
      </c>
      <c r="F33" s="6">
        <f>COUNTIF('TUẦN 04-05'!$K$5:$K$453,'KT PHÒNG'!A33)</f>
        <v>1</v>
      </c>
      <c r="G33" s="6">
        <f>COUNTIF('TUẦN 04-05'!$L$5:$L$453,'KT PHÒNG'!A33)</f>
        <v>0</v>
      </c>
      <c r="H33" s="6">
        <f>COUNTIF('TUẦN 04-05'!M5:M479,'KT PHÒNG'!$A$5)</f>
        <v>0</v>
      </c>
      <c r="I33" s="6">
        <f>COUNTIF('TUẦN 04-05'!$N$5:$N$453,'KT PHÒNG'!A33)</f>
        <v>0</v>
      </c>
      <c r="J33" s="6">
        <f>COUNTIF('TUẦN 04-05'!$O$5:$O$453,'KT PHÒNG'!A33)</f>
        <v>0</v>
      </c>
      <c r="K33" s="6">
        <f>COUNTIF('TUẦN 04-05'!$P$5:$P$453,'KT PHÒNG'!A33)</f>
        <v>1</v>
      </c>
      <c r="L33" s="6">
        <f>COUNTIF('TUẦN 04-05'!$Q$5:$Q$453,'KT PHÒNG'!A33)</f>
        <v>0</v>
      </c>
      <c r="M33" s="6">
        <f>COUNTIF('TUẦN 04-05'!$R$5:$R$453,'KT PHÒNG'!A33)</f>
        <v>0</v>
      </c>
      <c r="N33" s="6">
        <f>COUNTIF('TUẦN 04-05'!$S$5:$S$453,'KT PHÒNG'!A33)</f>
        <v>0</v>
      </c>
      <c r="O33" s="6">
        <f>COUNTIF('TUẦN 04-05'!$T$5:$T$453,'KT PHÒNG'!A33)</f>
        <v>0</v>
      </c>
    </row>
    <row r="34" spans="1:17">
      <c r="A34" s="5">
        <v>207</v>
      </c>
      <c r="B34" s="6">
        <f>COUNTIF('TUẦN 04-05'!$G$5:$G$453,'KT PHÒNG'!A34)</f>
        <v>2</v>
      </c>
      <c r="C34" s="6">
        <f>COUNTIF('TUẦN 04-05'!$H$5:$H$453,'KT PHÒNG'!A34)</f>
        <v>2</v>
      </c>
      <c r="D34" s="6">
        <f>COUNTIF('TUẦN 04-05'!$I$5:$I$453,'KT PHÒNG'!A34)</f>
        <v>0</v>
      </c>
      <c r="E34" s="6">
        <f>COUNTIF('TUẦN 04-05'!J5:J480,'KT PHÒNG'!A34)</f>
        <v>0</v>
      </c>
      <c r="F34" s="6">
        <f>COUNTIF('TUẦN 04-05'!$K$5:$K$453,'KT PHÒNG'!A34)</f>
        <v>0</v>
      </c>
      <c r="G34" s="6">
        <f>COUNTIF('TUẦN 04-05'!$L$5:$L$453,'KT PHÒNG'!A34)</f>
        <v>0</v>
      </c>
      <c r="H34" s="6">
        <f>COUNTIF('TUẦN 04-05'!M5:M480,'KT PHÒNG'!$A$5)</f>
        <v>0</v>
      </c>
      <c r="I34" s="6">
        <f>COUNTIF('TUẦN 04-05'!$N$5:$N$453,'KT PHÒNG'!A34)</f>
        <v>0</v>
      </c>
      <c r="J34" s="6">
        <f>COUNTIF('TUẦN 04-05'!$O$5:$O$453,'KT PHÒNG'!A34)</f>
        <v>2</v>
      </c>
      <c r="K34" s="6">
        <f>COUNTIF('TUẦN 04-05'!$P$5:$P$453,'KT PHÒNG'!A34)</f>
        <v>0</v>
      </c>
      <c r="L34" s="6">
        <f>COUNTIF('TUẦN 04-05'!$Q$5:$Q$453,'KT PHÒNG'!A34)</f>
        <v>0</v>
      </c>
      <c r="M34" s="6">
        <f>COUNTIF('TUẦN 04-05'!$R$5:$R$453,'KT PHÒNG'!A34)</f>
        <v>0</v>
      </c>
      <c r="N34" s="6">
        <f>COUNTIF('TUẦN 04-05'!$S$5:$S$453,'KT PHÒNG'!A34)</f>
        <v>0</v>
      </c>
      <c r="O34" s="6">
        <f>COUNTIF('TUẦN 04-05'!$T$5:$T$453,'KT PHÒNG'!A34)</f>
        <v>0</v>
      </c>
    </row>
    <row r="35" spans="1:17">
      <c r="A35" s="5" t="s">
        <v>208</v>
      </c>
      <c r="B35" s="6">
        <f>COUNTIF('TUẦN 04-05'!$G$5:$G$453,'KT PHÒNG'!A35)</f>
        <v>0</v>
      </c>
      <c r="C35" s="6">
        <f>COUNTIF('TUẦN 04-05'!$H$5:$H$453,'KT PHÒNG'!A35)</f>
        <v>0</v>
      </c>
      <c r="D35" s="6">
        <f>COUNTIF('TUẦN 04-05'!$I$5:$I$453,'KT PHÒNG'!A35)</f>
        <v>1</v>
      </c>
      <c r="E35" s="6">
        <f>COUNTIF('TUẦN 04-05'!J5:J481,'KT PHÒNG'!A35)</f>
        <v>1</v>
      </c>
      <c r="F35" s="6">
        <f>COUNTIF('TUẦN 04-05'!$K$5:$K$453,'KT PHÒNG'!A35)</f>
        <v>1</v>
      </c>
      <c r="G35" s="6">
        <f>COUNTIF('TUẦN 04-05'!$L$5:$L$453,'KT PHÒNG'!A35)</f>
        <v>0</v>
      </c>
      <c r="H35" s="6">
        <f>COUNTIF('TUẦN 04-05'!M5:M481,'KT PHÒNG'!$A$5)</f>
        <v>0</v>
      </c>
      <c r="I35" s="6">
        <f>COUNTIF('TUẦN 04-05'!$N$5:$N$453,'KT PHÒNG'!A35)</f>
        <v>0</v>
      </c>
      <c r="J35" s="6">
        <f>COUNTIF('TUẦN 04-05'!$O$5:$O$453,'KT PHÒNG'!A35)</f>
        <v>0</v>
      </c>
      <c r="K35" s="6">
        <f>COUNTIF('TUẦN 04-05'!$P$5:$P$453,'KT PHÒNG'!A35)</f>
        <v>1</v>
      </c>
      <c r="L35" s="6">
        <f>COUNTIF('TUẦN 04-05'!$Q$5:$Q$453,'KT PHÒNG'!A35)</f>
        <v>1</v>
      </c>
      <c r="M35" s="6">
        <f>COUNTIF('TUẦN 04-05'!$R$5:$R$453,'KT PHÒNG'!A35)</f>
        <v>1</v>
      </c>
      <c r="N35" s="6">
        <f>COUNTIF('TUẦN 04-05'!$S$5:$S$453,'KT PHÒNG'!A35)</f>
        <v>0</v>
      </c>
      <c r="O35" s="6">
        <f>COUNTIF('TUẦN 04-05'!$T$5:$T$453,'KT PHÒNG'!A35)</f>
        <v>0</v>
      </c>
    </row>
    <row r="36" spans="1:17">
      <c r="A36" s="5" t="s">
        <v>483</v>
      </c>
      <c r="B36" s="6">
        <f>COUNTIF('TUẦN 04-05'!$G$5:$G$453,'KT PHÒNG'!A36)</f>
        <v>0</v>
      </c>
      <c r="C36" s="6">
        <f>COUNTIF('TUẦN 04-05'!$H$5:$H$453,'KT PHÒNG'!A36)</f>
        <v>0</v>
      </c>
      <c r="D36" s="6">
        <f>COUNTIF('TUẦN 04-05'!$I$5:$I$453,'KT PHÒNG'!A36)</f>
        <v>0</v>
      </c>
      <c r="E36" s="6">
        <f>COUNTIF('TUẦN 04-05'!J5:J482,'KT PHÒNG'!A36)</f>
        <v>0</v>
      </c>
      <c r="F36" s="6">
        <f>COUNTIF('TUẦN 04-05'!$K$5:$K$453,'KT PHÒNG'!A36)</f>
        <v>0</v>
      </c>
      <c r="G36" s="6">
        <f>COUNTIF('TUẦN 04-05'!$L$5:$L$453,'KT PHÒNG'!A36)</f>
        <v>0</v>
      </c>
      <c r="H36" s="6">
        <f>COUNTIF('TUẦN 04-05'!M5:M482,'KT PHÒNG'!$A$5)</f>
        <v>0</v>
      </c>
      <c r="I36" s="6">
        <f>COUNTIF('TUẦN 04-05'!$N$5:$N$453,'KT PHÒNG'!A36)</f>
        <v>0</v>
      </c>
      <c r="J36" s="6">
        <f>COUNTIF('TUẦN 04-05'!$O$5:$O$453,'KT PHÒNG'!A36)</f>
        <v>0</v>
      </c>
      <c r="K36" s="6">
        <f>COUNTIF('TUẦN 04-05'!$P$5:$P$453,'KT PHÒNG'!A36)</f>
        <v>1</v>
      </c>
      <c r="L36" s="6">
        <f>COUNTIF('TUẦN 04-05'!$Q$5:$Q$453,'KT PHÒNG'!A36)</f>
        <v>0</v>
      </c>
      <c r="M36" s="6">
        <f>COUNTIF('TUẦN 04-05'!$R$5:$R$453,'KT PHÒNG'!A36)</f>
        <v>0</v>
      </c>
      <c r="N36" s="6">
        <f>COUNTIF('TUẦN 04-05'!$S$5:$S$453,'KT PHÒNG'!A36)</f>
        <v>0</v>
      </c>
      <c r="O36" s="6">
        <f>COUNTIF('TUẦN 04-05'!$T$5:$T$453,'KT PHÒNG'!A36)</f>
        <v>0</v>
      </c>
    </row>
    <row r="37" spans="1:17">
      <c r="A37" s="5">
        <v>208</v>
      </c>
      <c r="B37" s="6">
        <f>COUNTIF('TUẦN 04-05'!$G$5:$G$453,'KT PHÒNG'!A37)</f>
        <v>2</v>
      </c>
      <c r="C37" s="6">
        <f>COUNTIF('TUẦN 04-05'!$H$5:$H$453,'KT PHÒNG'!A37)</f>
        <v>2</v>
      </c>
      <c r="D37" s="6">
        <f>COUNTIF('TUẦN 04-05'!$I$5:$I$453,'KT PHÒNG'!A37)</f>
        <v>2</v>
      </c>
      <c r="E37" s="6">
        <f>COUNTIF('TUẦN 04-05'!J5:J483,'KT PHÒNG'!A37)</f>
        <v>2</v>
      </c>
      <c r="F37" s="6">
        <f>COUNTIF('TUẦN 04-05'!$K$5:$K$453,'KT PHÒNG'!A37)</f>
        <v>0</v>
      </c>
      <c r="G37" s="6">
        <f>COUNTIF('TUẦN 04-05'!$L$5:$L$453,'KT PHÒNG'!A37)</f>
        <v>0</v>
      </c>
      <c r="H37" s="6">
        <f>COUNTIF('TUẦN 04-05'!M5:M483,'KT PHÒNG'!$A$5)</f>
        <v>0</v>
      </c>
      <c r="I37" s="6">
        <f>COUNTIF('TUẦN 04-05'!$N$5:$N$453,'KT PHÒNG'!A37)</f>
        <v>0</v>
      </c>
      <c r="J37" s="6">
        <f>COUNTIF('TUẦN 04-05'!$O$5:$O$453,'KT PHÒNG'!A37)</f>
        <v>2</v>
      </c>
      <c r="K37" s="6">
        <f>COUNTIF('TUẦN 04-05'!$P$5:$P$453,'KT PHÒNG'!A37)</f>
        <v>2</v>
      </c>
      <c r="L37" s="6">
        <f>COUNTIF('TUẦN 04-05'!$Q$5:$Q$453,'KT PHÒNG'!A37)</f>
        <v>2</v>
      </c>
      <c r="M37" s="6">
        <f>COUNTIF('TUẦN 04-05'!$R$5:$R$453,'KT PHÒNG'!A37)</f>
        <v>0</v>
      </c>
      <c r="N37" s="6">
        <f>COUNTIF('TUẦN 04-05'!$S$5:$S$453,'KT PHÒNG'!A37)</f>
        <v>0</v>
      </c>
      <c r="O37" s="6">
        <f>COUNTIF('TUẦN 04-05'!$T$5:$T$453,'KT PHÒNG'!A37)</f>
        <v>0</v>
      </c>
    </row>
    <row r="38" spans="1:17">
      <c r="A38" s="5" t="s">
        <v>416</v>
      </c>
      <c r="B38" s="6">
        <f>COUNTIF('TUẦN 04-05'!$G$5:$G$453,'KT PHÒNG'!A38)</f>
        <v>0</v>
      </c>
      <c r="C38" s="6">
        <f>COUNTIF('TUẦN 04-05'!$H$5:$H$453,'KT PHÒNG'!A38)</f>
        <v>0</v>
      </c>
      <c r="D38" s="6">
        <f>COUNTIF('TUẦN 04-05'!$I$5:$I$453,'KT PHÒNG'!A38)</f>
        <v>0</v>
      </c>
      <c r="E38" s="6">
        <f>COUNTIF('TUẦN 04-05'!J5:J484,'KT PHÒNG'!A38)</f>
        <v>0</v>
      </c>
      <c r="F38" s="6">
        <f>COUNTIF('TUẦN 04-05'!$K$5:$K$453,'KT PHÒNG'!A38)</f>
        <v>1</v>
      </c>
      <c r="G38" s="6">
        <f>COUNTIF('TUẦN 04-05'!$L$5:$L$453,'KT PHÒNG'!A38)</f>
        <v>0</v>
      </c>
      <c r="H38" s="6">
        <f>COUNTIF('TUẦN 04-05'!M5:M484,'KT PHÒNG'!$A$5)</f>
        <v>0</v>
      </c>
      <c r="I38" s="6">
        <f>COUNTIF('TUẦN 04-05'!$N$5:$N$453,'KT PHÒNG'!A38)</f>
        <v>0</v>
      </c>
      <c r="J38" s="6">
        <f>COUNTIF('TUẦN 04-05'!$O$5:$O$453,'KT PHÒNG'!A38)</f>
        <v>0</v>
      </c>
      <c r="K38" s="6">
        <f>COUNTIF('TUẦN 04-05'!$P$5:$P$453,'KT PHÒNG'!A38)</f>
        <v>0</v>
      </c>
      <c r="L38" s="6">
        <f>COUNTIF('TUẦN 04-05'!$Q$5:$Q$453,'KT PHÒNG'!A38)</f>
        <v>0</v>
      </c>
      <c r="M38" s="6">
        <f>COUNTIF('TUẦN 04-05'!$R$5:$R$453,'KT PHÒNG'!A38)</f>
        <v>1</v>
      </c>
      <c r="N38" s="6">
        <f>COUNTIF('TUẦN 04-05'!$S$5:$S$453,'KT PHÒNG'!A38)</f>
        <v>0</v>
      </c>
      <c r="O38" s="6">
        <f>COUNTIF('TUẦN 04-05'!$T$5:$T$453,'KT PHÒNG'!A38)</f>
        <v>0</v>
      </c>
    </row>
    <row r="39" spans="1:17">
      <c r="A39" s="5" t="s">
        <v>484</v>
      </c>
      <c r="B39" s="6">
        <f>COUNTIF('TUẦN 04-05'!$G$5:$G$453,'KT PHÒNG'!A39)</f>
        <v>0</v>
      </c>
      <c r="C39" s="6">
        <f>COUNTIF('TUẦN 04-05'!$H$5:$H$453,'KT PHÒNG'!A39)</f>
        <v>0</v>
      </c>
      <c r="D39" s="6">
        <f>COUNTIF('TUẦN 04-05'!$I$5:$I$453,'KT PHÒNG'!A39)</f>
        <v>0</v>
      </c>
      <c r="E39" s="6">
        <f>COUNTIF('TUẦN 04-05'!J5:J485,'KT PHÒNG'!A39)</f>
        <v>0</v>
      </c>
      <c r="F39" s="6">
        <f>COUNTIF('TUẦN 04-05'!$K$5:$K$453,'KT PHÒNG'!A39)</f>
        <v>0</v>
      </c>
      <c r="G39" s="6">
        <f>COUNTIF('TUẦN 04-05'!$L$5:$L$453,'KT PHÒNG'!A39)</f>
        <v>0</v>
      </c>
      <c r="H39" s="6">
        <f>COUNTIF('TUẦN 04-05'!M5:M485,'KT PHÒNG'!$A$5)</f>
        <v>0</v>
      </c>
      <c r="I39" s="6">
        <f>COUNTIF('TUẦN 04-05'!$N$5:$N$453,'KT PHÒNG'!A39)</f>
        <v>0</v>
      </c>
      <c r="J39" s="6">
        <f>COUNTIF('TUẦN 04-05'!$O$5:$O$453,'KT PHÒNG'!A39)</f>
        <v>0</v>
      </c>
      <c r="K39" s="6">
        <f>COUNTIF('TUẦN 04-05'!$P$5:$P$453,'KT PHÒNG'!A39)</f>
        <v>0</v>
      </c>
      <c r="L39" s="6">
        <f>COUNTIF('TUẦN 04-05'!$Q$5:$Q$453,'KT PHÒNG'!A39)</f>
        <v>0</v>
      </c>
      <c r="M39" s="6">
        <f>COUNTIF('TUẦN 04-05'!$R$5:$R$453,'KT PHÒNG'!A39)</f>
        <v>0</v>
      </c>
      <c r="N39" s="6">
        <f>COUNTIF('TUẦN 04-05'!$S$5:$S$453,'KT PHÒNG'!A39)</f>
        <v>0</v>
      </c>
      <c r="O39" s="6">
        <f>COUNTIF('TUẦN 04-05'!$T$5:$T$453,'KT PHÒNG'!A39)</f>
        <v>0</v>
      </c>
    </row>
    <row r="40" spans="1:17">
      <c r="A40" s="5">
        <v>301</v>
      </c>
      <c r="B40" s="6">
        <f>COUNTIF('TUẦN 04-05'!$G$5:$G$453,'KT PHÒNG'!A40)</f>
        <v>2</v>
      </c>
      <c r="C40" s="6">
        <f>COUNTIF('TUẦN 04-05'!$H$5:$H$453,'KT PHÒNG'!A40)</f>
        <v>2</v>
      </c>
      <c r="D40" s="6">
        <f>COUNTIF('TUẦN 04-05'!$I$5:$I$453,'KT PHÒNG'!A40)</f>
        <v>1</v>
      </c>
      <c r="E40" s="6">
        <f>COUNTIF('TUẦN 04-05'!J5:J486,'KT PHÒNG'!A40)</f>
        <v>1</v>
      </c>
      <c r="F40" s="6">
        <f>COUNTIF('TUẦN 04-05'!$K$5:$K$453,'KT PHÒNG'!A40)</f>
        <v>0</v>
      </c>
      <c r="G40" s="6">
        <f>COUNTIF('TUẦN 04-05'!$L$5:$L$453,'KT PHÒNG'!A40)</f>
        <v>0</v>
      </c>
      <c r="H40" s="6">
        <f>COUNTIF('TUẦN 04-05'!M5:M486,'KT PHÒNG'!$A$5)</f>
        <v>0</v>
      </c>
      <c r="I40" s="6">
        <f>COUNTIF('TUẦN 04-05'!$N$5:$N$453,'KT PHÒNG'!A40)</f>
        <v>0</v>
      </c>
      <c r="J40" s="6">
        <f>COUNTIF('TUẦN 04-05'!$O$5:$O$453,'KT PHÒNG'!A40)</f>
        <v>2</v>
      </c>
      <c r="K40" s="6">
        <f>COUNTIF('TUẦN 04-05'!$P$5:$P$453,'KT PHÒNG'!A40)</f>
        <v>1</v>
      </c>
      <c r="L40" s="6">
        <f>COUNTIF('TUẦN 04-05'!$Q$5:$Q$453,'KT PHÒNG'!A40)</f>
        <v>1</v>
      </c>
      <c r="M40" s="6">
        <f>COUNTIF('TUẦN 04-05'!$R$5:$R$453,'KT PHÒNG'!A40)</f>
        <v>0</v>
      </c>
      <c r="N40" s="6">
        <f>COUNTIF('TUẦN 04-05'!$S$5:$S$453,'KT PHÒNG'!A40)</f>
        <v>0</v>
      </c>
      <c r="O40" s="6">
        <f>COUNTIF('TUẦN 04-05'!$T$5:$T$453,'KT PHÒNG'!A40)</f>
        <v>0</v>
      </c>
    </row>
    <row r="41" spans="1:17">
      <c r="A41" s="5" t="s">
        <v>343</v>
      </c>
      <c r="B41" s="6">
        <f>COUNTIF('TUẦN 04-05'!$G$5:$G$453,'KT PHÒNG'!A41)</f>
        <v>0</v>
      </c>
      <c r="C41" s="6">
        <f>COUNTIF('TUẦN 04-05'!$H$5:$H$453,'KT PHÒNG'!A41)</f>
        <v>0</v>
      </c>
      <c r="D41" s="6">
        <f>COUNTIF('TUẦN 04-05'!$I$5:$I$453,'KT PHÒNG'!A41)</f>
        <v>0</v>
      </c>
      <c r="E41" s="6">
        <f>COUNTIF('TUẦN 04-05'!J5:J487,'KT PHÒNG'!A41)</f>
        <v>0</v>
      </c>
      <c r="F41" s="6">
        <f>COUNTIF('TUẦN 04-05'!$K$5:$K$453,'KT PHÒNG'!A41)</f>
        <v>2</v>
      </c>
      <c r="G41" s="6">
        <f>COUNTIF('TUẦN 04-05'!$L$5:$L$453,'KT PHÒNG'!A41)</f>
        <v>0</v>
      </c>
      <c r="H41" s="6">
        <f>COUNTIF('TUẦN 04-05'!M5:M487,'KT PHÒNG'!$A$5)</f>
        <v>0</v>
      </c>
      <c r="I41" s="6">
        <f>COUNTIF('TUẦN 04-05'!$N$5:$N$453,'KT PHÒNG'!A41)</f>
        <v>0</v>
      </c>
      <c r="J41" s="6">
        <f>COUNTIF('TUẦN 04-05'!$O$5:$O$453,'KT PHÒNG'!A41)</f>
        <v>0</v>
      </c>
      <c r="K41" s="6">
        <f>COUNTIF('TUẦN 04-05'!$P$5:$P$453,'KT PHÒNG'!A41)</f>
        <v>0</v>
      </c>
      <c r="L41" s="6">
        <f>COUNTIF('TUẦN 04-05'!$Q$5:$Q$453,'KT PHÒNG'!A41)</f>
        <v>0</v>
      </c>
      <c r="M41" s="6">
        <f>COUNTIF('TUẦN 04-05'!$R$5:$R$453,'KT PHÒNG'!A41)</f>
        <v>2</v>
      </c>
      <c r="N41" s="6">
        <f>COUNTIF('TUẦN 04-05'!$S$5:$S$453,'KT PHÒNG'!A41)</f>
        <v>0</v>
      </c>
      <c r="O41" s="6">
        <f>COUNTIF('TUẦN 04-05'!$T$5:$T$453,'KT PHÒNG'!A41)</f>
        <v>0</v>
      </c>
    </row>
    <row r="42" spans="1:17">
      <c r="A42" s="5" t="s">
        <v>485</v>
      </c>
      <c r="B42" s="6">
        <f>COUNTIF('TUẦN 04-05'!$G$5:$G$453,'KT PHÒNG'!A42)</f>
        <v>0</v>
      </c>
      <c r="C42" s="6">
        <f>COUNTIF('TUẦN 04-05'!$H$5:$H$453,'KT PHÒNG'!A42)</f>
        <v>0</v>
      </c>
      <c r="D42" s="6">
        <f>COUNTIF('TUẦN 04-05'!$I$5:$I$453,'KT PHÒNG'!A42)</f>
        <v>0</v>
      </c>
      <c r="E42" s="6">
        <f>COUNTIF('TUẦN 04-05'!J5:J488,'KT PHÒNG'!A42)</f>
        <v>0</v>
      </c>
      <c r="F42" s="6">
        <f>COUNTIF('TUẦN 04-05'!$K$5:$K$453,'KT PHÒNG'!A42)</f>
        <v>0</v>
      </c>
      <c r="G42" s="6">
        <f>COUNTIF('TUẦN 04-05'!$L$5:$L$453,'KT PHÒNG'!A42)</f>
        <v>0</v>
      </c>
      <c r="H42" s="6">
        <f>COUNTIF('TUẦN 04-05'!M5:M488,'KT PHÒNG'!$A$5)</f>
        <v>0</v>
      </c>
      <c r="I42" s="6">
        <f>COUNTIF('TUẦN 04-05'!$N$5:$N$453,'KT PHÒNG'!A42)</f>
        <v>0</v>
      </c>
      <c r="J42" s="6">
        <f>COUNTIF('TUẦN 04-05'!$O$5:$O$453,'KT PHÒNG'!A42)</f>
        <v>0</v>
      </c>
      <c r="K42" s="6">
        <f>COUNTIF('TUẦN 04-05'!$P$5:$P$453,'KT PHÒNG'!A42)</f>
        <v>0</v>
      </c>
      <c r="L42" s="6">
        <f>COUNTIF('TUẦN 04-05'!$Q$5:$Q$453,'KT PHÒNG'!A42)</f>
        <v>0</v>
      </c>
      <c r="M42" s="6">
        <f>COUNTIF('TUẦN 04-05'!$R$5:$R$453,'KT PHÒNG'!A42)</f>
        <v>0</v>
      </c>
      <c r="N42" s="6">
        <f>COUNTIF('TUẦN 04-05'!$S$5:$S$453,'KT PHÒNG'!A42)</f>
        <v>0</v>
      </c>
      <c r="O42" s="6">
        <f>COUNTIF('TUẦN 04-05'!$T$5:$T$453,'KT PHÒNG'!A42)</f>
        <v>0</v>
      </c>
    </row>
    <row r="43" spans="1:17">
      <c r="A43" s="5" t="s">
        <v>332</v>
      </c>
      <c r="B43" s="6">
        <f>COUNTIF('TUẦN 04-05'!$G$5:$G$453,'KT PHÒNG'!A43)</f>
        <v>1</v>
      </c>
      <c r="C43" s="6">
        <f>COUNTIF('TUẦN 04-05'!$H$5:$H$453,'KT PHÒNG'!A43)</f>
        <v>1</v>
      </c>
      <c r="D43" s="6">
        <f>COUNTIF('TUẦN 04-05'!$I$5:$I$453,'KT PHÒNG'!A43)</f>
        <v>1</v>
      </c>
      <c r="E43" s="6">
        <f>COUNTIF('TUẦN 04-05'!J6:J489,'KT PHÒNG'!A43)</f>
        <v>1</v>
      </c>
      <c r="F43" s="6">
        <f>COUNTIF('TUẦN 04-05'!$K$5:$K$453,'KT PHÒNG'!A43)</f>
        <v>1</v>
      </c>
      <c r="G43" s="6">
        <f>COUNTIF('TUẦN 04-05'!$L$5:$L$453,'KT PHÒNG'!A43)</f>
        <v>0</v>
      </c>
      <c r="H43" s="6">
        <f>COUNTIF('TUẦN 04-05'!M6:M489,'KT PHÒNG'!$A$5)</f>
        <v>0</v>
      </c>
      <c r="I43" s="6">
        <f>COUNTIF('TUẦN 04-05'!$N$5:$N$453,'KT PHÒNG'!A43)</f>
        <v>0</v>
      </c>
      <c r="J43" s="6">
        <f>COUNTIF('TUẦN 04-05'!$O$5:$O$453,'KT PHÒNG'!A43)</f>
        <v>1</v>
      </c>
      <c r="K43" s="6">
        <f>COUNTIF('TUẦN 04-05'!$P$5:$P$453,'KT PHÒNG'!A43)</f>
        <v>1</v>
      </c>
      <c r="L43" s="6">
        <f>COUNTIF('TUẦN 04-05'!$Q$5:$Q$453,'KT PHÒNG'!A43)</f>
        <v>1</v>
      </c>
      <c r="M43" s="6">
        <f>COUNTIF('TUẦN 04-05'!$R$5:$R$453,'KT PHÒNG'!A43)</f>
        <v>1</v>
      </c>
      <c r="N43" s="6">
        <f>COUNTIF('TUẦN 04-05'!$S$5:$S$453,'KT PHÒNG'!A43)</f>
        <v>0</v>
      </c>
      <c r="O43" s="6">
        <f>COUNTIF('TUẦN 04-05'!$T$5:$T$453,'KT PHÒNG'!A43)</f>
        <v>0</v>
      </c>
    </row>
    <row r="44" spans="1:17">
      <c r="A44" s="5" t="s">
        <v>410</v>
      </c>
      <c r="B44" s="6">
        <f>COUNTIF('TUẦN 04-05'!$G$5:$G$453,'KT PHÒNG'!A44)</f>
        <v>1</v>
      </c>
      <c r="C44" s="6">
        <f>COUNTIF('TUẦN 04-05'!$H$5:$H$453,'KT PHÒNG'!A44)</f>
        <v>0</v>
      </c>
      <c r="D44" s="6">
        <f>COUNTIF('TUẦN 04-05'!$I$5:$I$453,'KT PHÒNG'!A44)</f>
        <v>0</v>
      </c>
      <c r="E44" s="6">
        <f>COUNTIF('TUẦN 04-05'!J7:J490,'KT PHÒNG'!A44)</f>
        <v>1</v>
      </c>
      <c r="F44" s="6">
        <f>COUNTIF('TUẦN 04-05'!$K$5:$K$453,'KT PHÒNG'!A44)</f>
        <v>0</v>
      </c>
      <c r="G44" s="6">
        <f>COUNTIF('TUẦN 04-05'!$L$5:$L$453,'KT PHÒNG'!A44)</f>
        <v>0</v>
      </c>
      <c r="H44" s="6">
        <f>COUNTIF('TUẦN 04-05'!M7:M490,'KT PHÒNG'!$A$5)</f>
        <v>0</v>
      </c>
      <c r="I44" s="6">
        <f>COUNTIF('TUẦN 04-05'!$N$5:$N$453,'KT PHÒNG'!A44)</f>
        <v>0</v>
      </c>
      <c r="J44" s="6">
        <f>COUNTIF('TUẦN 04-05'!$O$5:$O$453,'KT PHÒNG'!A44)</f>
        <v>1</v>
      </c>
      <c r="K44" s="6">
        <f>COUNTIF('TUẦN 04-05'!$P$5:$P$453,'KT PHÒNG'!A44)</f>
        <v>1</v>
      </c>
      <c r="L44" s="6">
        <f>COUNTIF('TUẦN 04-05'!$Q$5:$Q$453,'KT PHÒNG'!A44)</f>
        <v>0</v>
      </c>
      <c r="M44" s="6">
        <f>COUNTIF('TUẦN 04-05'!$R$5:$R$453,'KT PHÒNG'!A44)</f>
        <v>0</v>
      </c>
      <c r="N44" s="6">
        <f>COUNTIF('TUẦN 04-05'!$S$5:$S$453,'KT PHÒNG'!A44)</f>
        <v>0</v>
      </c>
      <c r="O44" s="6">
        <f>COUNTIF('TUẦN 04-05'!$T$5:$T$453,'KT PHÒNG'!A44)</f>
        <v>0</v>
      </c>
    </row>
    <row r="45" spans="1:17">
      <c r="A45" s="5" t="s">
        <v>250</v>
      </c>
      <c r="B45" s="6">
        <f>COUNTIF('TUẦN 04-05'!$G$5:$G$453,'KT PHÒNG'!A45)</f>
        <v>0</v>
      </c>
      <c r="C45" s="6">
        <f>COUNTIF('TUẦN 04-05'!$H$5:$H$453,'KT PHÒNG'!A45)</f>
        <v>2</v>
      </c>
      <c r="D45" s="6">
        <f>COUNTIF('TUẦN 04-05'!$I$5:$I$453,'KT PHÒNG'!A45)</f>
        <v>1</v>
      </c>
      <c r="E45" s="6">
        <f>COUNTIF('TUẦN 04-05'!J5:J489,'KT PHÒNG'!A45)</f>
        <v>0</v>
      </c>
      <c r="F45" s="6">
        <f>COUNTIF('TUẦN 04-05'!$K$5:$K$453,'KT PHÒNG'!A45)</f>
        <v>1</v>
      </c>
      <c r="G45" s="6">
        <f>COUNTIF('TUẦN 04-05'!$L$5:$L$453,'KT PHÒNG'!A45)</f>
        <v>0</v>
      </c>
      <c r="H45" s="6">
        <f>COUNTIF('TUẦN 04-05'!M5:M489,'KT PHÒNG'!$A$5)</f>
        <v>0</v>
      </c>
      <c r="I45" s="6">
        <f>COUNTIF('TUẦN 04-05'!$N$5:$N$453,'KT PHÒNG'!A45)</f>
        <v>0</v>
      </c>
      <c r="J45" s="6">
        <f>COUNTIF('TUẦN 04-05'!$O$5:$O$453,'KT PHÒNG'!A45)</f>
        <v>1</v>
      </c>
      <c r="K45" s="6">
        <f>COUNTIF('TUẦN 04-05'!$P$5:$P$453,'KT PHÒNG'!A45)</f>
        <v>1</v>
      </c>
      <c r="L45" s="6">
        <f>COUNTIF('TUẦN 04-05'!$Q$5:$Q$453,'KT PHÒNG'!A45)</f>
        <v>0</v>
      </c>
      <c r="M45" s="6">
        <f>COUNTIF('TUẦN 04-05'!$R$5:$R$453,'KT PHÒNG'!A45)</f>
        <v>0</v>
      </c>
      <c r="N45" s="6">
        <f>COUNTIF('TUẦN 04-05'!$S$5:$S$453,'KT PHÒNG'!A45)</f>
        <v>0</v>
      </c>
      <c r="O45" s="6">
        <f>COUNTIF('TUẦN 04-05'!$T$5:$T$453,'KT PHÒNG'!A45)</f>
        <v>0</v>
      </c>
    </row>
    <row r="46" spans="1:17">
      <c r="A46" s="5" t="s">
        <v>486</v>
      </c>
      <c r="B46" s="6">
        <f>COUNTIF('TUẦN 04-05'!$G$5:$G$453,'KT PHÒNG'!A46)</f>
        <v>0</v>
      </c>
      <c r="C46" s="6">
        <f>COUNTIF('TUẦN 04-05'!$H$5:$H$453,'KT PHÒNG'!A46)</f>
        <v>0</v>
      </c>
      <c r="D46" s="6">
        <f>COUNTIF('TUẦN 04-05'!$I$5:$I$453,'KT PHÒNG'!A46)</f>
        <v>0</v>
      </c>
      <c r="E46" s="6">
        <f>COUNTIF('TUẦN 04-05'!J5:J490,'KT PHÒNG'!A46)</f>
        <v>0</v>
      </c>
      <c r="F46" s="6">
        <f>COUNTIF('TUẦN 04-05'!$K$5:$K$453,'KT PHÒNG'!A46)</f>
        <v>0</v>
      </c>
      <c r="G46" s="6">
        <f>COUNTIF('TUẦN 04-05'!$L$5:$L$453,'KT PHÒNG'!A46)</f>
        <v>0</v>
      </c>
      <c r="H46" s="6">
        <f>COUNTIF('TUẦN 04-05'!M5:M490,'KT PHÒNG'!$A$5)</f>
        <v>0</v>
      </c>
      <c r="I46" s="6">
        <f>COUNTIF('TUẦN 04-05'!$N$5:$N$453,'KT PHÒNG'!A46)</f>
        <v>0</v>
      </c>
      <c r="J46" s="6">
        <f>COUNTIF('TUẦN 04-05'!$O$5:$O$453,'KT PHÒNG'!A46)</f>
        <v>0</v>
      </c>
      <c r="K46" s="6">
        <f>COUNTIF('TUẦN 04-05'!$P$5:$P$453,'KT PHÒNG'!A46)</f>
        <v>0</v>
      </c>
      <c r="L46" s="6">
        <f>COUNTIF('TUẦN 04-05'!$Q$5:$Q$453,'KT PHÒNG'!A46)</f>
        <v>0</v>
      </c>
      <c r="M46" s="6">
        <f>COUNTIF('TUẦN 04-05'!$R$5:$R$453,'KT PHÒNG'!A46)</f>
        <v>0</v>
      </c>
      <c r="N46" s="6">
        <f>COUNTIF('TUẦN 04-05'!$S$5:$S$453,'KT PHÒNG'!A46)</f>
        <v>0</v>
      </c>
      <c r="O46" s="6">
        <f>COUNTIF('TUẦN 04-05'!$T$5:$T$453,'KT PHÒNG'!A46)</f>
        <v>0</v>
      </c>
    </row>
    <row r="47" spans="1:17">
      <c r="A47" s="5" t="s">
        <v>245</v>
      </c>
      <c r="B47" s="6">
        <f>COUNTIF('TUẦN 04-05'!$G$5:$G$453,'KT PHÒNG'!A47)</f>
        <v>1</v>
      </c>
      <c r="C47" s="6">
        <f>COUNTIF('TUẦN 04-05'!$H$5:$H$453,'KT PHÒNG'!A47)</f>
        <v>1</v>
      </c>
      <c r="D47" s="6">
        <f>COUNTIF('TUẦN 04-05'!$I$5:$I$453,'KT PHÒNG'!A47)</f>
        <v>1</v>
      </c>
      <c r="E47" s="6">
        <f>COUNTIF('TUẦN 04-05'!J5:J491,'KT PHÒNG'!A47)</f>
        <v>0</v>
      </c>
      <c r="F47" s="6">
        <f>COUNTIF('TUẦN 04-05'!$K$5:$K$453,'KT PHÒNG'!A47)</f>
        <v>1</v>
      </c>
      <c r="G47" s="6">
        <f>COUNTIF('TUẦN 04-05'!$L$5:$L$453,'KT PHÒNG'!A47)</f>
        <v>0</v>
      </c>
      <c r="H47" s="6">
        <f>COUNTIF('TUẦN 04-05'!M5:M491,'KT PHÒNG'!$A$5)</f>
        <v>0</v>
      </c>
      <c r="I47" s="6">
        <f>COUNTIF('TUẦN 04-05'!$N$5:$N$453,'KT PHÒNG'!A47)</f>
        <v>0</v>
      </c>
      <c r="J47" s="6">
        <f>COUNTIF('TUẦN 04-05'!$O$5:$O$453,'KT PHÒNG'!A47)</f>
        <v>1</v>
      </c>
      <c r="K47" s="6">
        <f>COUNTIF('TUẦN 04-05'!$P$5:$P$453,'KT PHÒNG'!A47)</f>
        <v>1</v>
      </c>
      <c r="L47" s="6">
        <f>COUNTIF('TUẦN 04-05'!$Q$5:$Q$453,'KT PHÒNG'!A47)</f>
        <v>1</v>
      </c>
      <c r="M47" s="6">
        <f>COUNTIF('TUẦN 04-05'!$R$5:$R$453,'KT PHÒNG'!A47)</f>
        <v>1</v>
      </c>
      <c r="N47" s="6">
        <f>COUNTIF('TUẦN 04-05'!$S$5:$S$453,'KT PHÒNG'!A47)</f>
        <v>0</v>
      </c>
      <c r="O47" s="6">
        <f>COUNTIF('TUẦN 04-05'!$T$5:$T$453,'KT PHÒNG'!A47)</f>
        <v>0</v>
      </c>
    </row>
    <row r="48" spans="1:17">
      <c r="A48" s="5" t="s">
        <v>487</v>
      </c>
      <c r="B48" s="6">
        <f>COUNTIF('TUẦN 04-05'!$G$5:$G$453,'KT PHÒNG'!A48)</f>
        <v>0</v>
      </c>
      <c r="C48" s="6">
        <f>COUNTIF('TUẦN 04-05'!$H$5:$H$453,'KT PHÒNG'!A48)</f>
        <v>0</v>
      </c>
      <c r="D48" s="6">
        <f>COUNTIF('TUẦN 04-05'!$I$5:$I$453,'KT PHÒNG'!A48)</f>
        <v>0</v>
      </c>
      <c r="E48" s="6">
        <f>COUNTIF('TUẦN 04-05'!J5:J492,'KT PHÒNG'!A48)</f>
        <v>0</v>
      </c>
      <c r="F48" s="6">
        <f>COUNTIF('TUẦN 04-05'!$K$5:$K$453,'KT PHÒNG'!A48)</f>
        <v>0</v>
      </c>
      <c r="G48" s="6">
        <f>COUNTIF('TUẦN 04-05'!$L$5:$L$453,'KT PHÒNG'!A48)</f>
        <v>0</v>
      </c>
      <c r="H48" s="6">
        <f>COUNTIF('TUẦN 04-05'!M5:M492,'KT PHÒNG'!$A$5)</f>
        <v>0</v>
      </c>
      <c r="I48" s="6">
        <f>COUNTIF('TUẦN 04-05'!$N$5:$N$453,'KT PHÒNG'!A48)</f>
        <v>0</v>
      </c>
      <c r="J48" s="6">
        <f>COUNTIF('TUẦN 04-05'!$O$5:$O$453,'KT PHÒNG'!A48)</f>
        <v>0</v>
      </c>
      <c r="K48" s="6">
        <f>COUNTIF('TUẦN 04-05'!$P$5:$P$453,'KT PHÒNG'!A48)</f>
        <v>0</v>
      </c>
      <c r="L48" s="6">
        <f>COUNTIF('TUẦN 04-05'!$Q$5:$Q$453,'KT PHÒNG'!A48)</f>
        <v>0</v>
      </c>
      <c r="M48" s="6">
        <f>COUNTIF('TUẦN 04-05'!$R$5:$R$453,'KT PHÒNG'!A48)</f>
        <v>0</v>
      </c>
      <c r="N48" s="6">
        <f>COUNTIF('TUẦN 04-05'!$S$5:$S$453,'KT PHÒNG'!A48)</f>
        <v>0</v>
      </c>
      <c r="O48" s="6">
        <f>COUNTIF('TUẦN 04-05'!$T$5:$T$453,'KT PHÒNG'!A48)</f>
        <v>0</v>
      </c>
      <c r="Q48" s="7"/>
    </row>
    <row r="49" spans="1:16">
      <c r="A49" s="5">
        <v>305</v>
      </c>
      <c r="B49" s="6">
        <f>COUNTIF('TUẦN 04-05'!$G$5:$G$453,'KT PHÒNG'!A49)</f>
        <v>0</v>
      </c>
      <c r="C49" s="6">
        <f>COUNTIF('TUẦN 04-05'!$H$5:$H$453,'KT PHÒNG'!A49)</f>
        <v>0</v>
      </c>
      <c r="D49" s="6">
        <f>COUNTIF('TUẦN 04-05'!$I$5:$I$453,'KT PHÒNG'!A49)</f>
        <v>2</v>
      </c>
      <c r="E49" s="6">
        <f>COUNTIF('TUẦN 04-05'!J5:J493,'KT PHÒNG'!A49)</f>
        <v>2</v>
      </c>
      <c r="F49" s="6">
        <f>COUNTIF('TUẦN 04-05'!$K$5:$K$453,'KT PHÒNG'!A49)</f>
        <v>0</v>
      </c>
      <c r="G49" s="6">
        <f>COUNTIF('TUẦN 04-05'!$L$5:$L$453,'KT PHÒNG'!A49)</f>
        <v>0</v>
      </c>
      <c r="H49" s="6">
        <f>COUNTIF('TUẦN 04-05'!M5:M493,'KT PHÒNG'!$A$5)</f>
        <v>0</v>
      </c>
      <c r="I49" s="6">
        <f>COUNTIF('TUẦN 04-05'!$N$5:$N$453,'KT PHÒNG'!A49)</f>
        <v>0</v>
      </c>
      <c r="J49" s="6">
        <f>COUNTIF('TUẦN 04-05'!$O$5:$O$453,'KT PHÒNG'!A49)</f>
        <v>0</v>
      </c>
      <c r="K49" s="6">
        <f>COUNTIF('TUẦN 04-05'!$P$5:$P$453,'KT PHÒNG'!A49)</f>
        <v>2</v>
      </c>
      <c r="L49" s="6">
        <f>COUNTIF('TUẦN 04-05'!$Q$5:$Q$453,'KT PHÒNG'!A49)</f>
        <v>2</v>
      </c>
      <c r="M49" s="6">
        <f>COUNTIF('TUẦN 04-05'!$R$5:$R$453,'KT PHÒNG'!A49)</f>
        <v>0</v>
      </c>
      <c r="N49" s="6">
        <f>COUNTIF('TUẦN 04-05'!$S$5:$S$453,'KT PHÒNG'!A49)</f>
        <v>0</v>
      </c>
      <c r="O49" s="6">
        <f>COUNTIF('TUẦN 04-05'!$T$5:$T$453,'KT PHÒNG'!A49)</f>
        <v>0</v>
      </c>
    </row>
    <row r="50" spans="1:16">
      <c r="A50" s="5" t="s">
        <v>335</v>
      </c>
      <c r="B50" s="6">
        <f>COUNTIF('TUẦN 04-05'!$G$5:$G$453,'KT PHÒNG'!A50)</f>
        <v>1</v>
      </c>
      <c r="C50" s="6">
        <f>COUNTIF('TUẦN 04-05'!$H$5:$H$453,'KT PHÒNG'!A50)</f>
        <v>1</v>
      </c>
      <c r="D50" s="6">
        <f>COUNTIF('TUẦN 04-05'!$I$5:$I$453,'KT PHÒNG'!A50)</f>
        <v>0</v>
      </c>
      <c r="E50" s="6">
        <f>COUNTIF('TUẦN 04-05'!J5:J494,'KT PHÒNG'!A50)</f>
        <v>0</v>
      </c>
      <c r="F50" s="6">
        <f>COUNTIF('TUẦN 04-05'!$K$5:$K$453,'KT PHÒNG'!A50)</f>
        <v>0</v>
      </c>
      <c r="G50" s="6">
        <f>COUNTIF('TUẦN 04-05'!$L$5:$L$453,'KT PHÒNG'!A50)</f>
        <v>0</v>
      </c>
      <c r="H50" s="6">
        <f>COUNTIF('TUẦN 04-05'!M5:M494,'KT PHÒNG'!$A$5)</f>
        <v>0</v>
      </c>
      <c r="I50" s="6">
        <f>COUNTIF('TUẦN 04-05'!$N$5:$N$453,'KT PHÒNG'!A50)</f>
        <v>0</v>
      </c>
      <c r="J50" s="6">
        <f>COUNTIF('TUẦN 04-05'!$O$5:$O$453,'KT PHÒNG'!A50)</f>
        <v>1</v>
      </c>
      <c r="K50" s="6">
        <f>COUNTIF('TUẦN 04-05'!$P$5:$P$453,'KT PHÒNG'!A50)</f>
        <v>0</v>
      </c>
      <c r="L50" s="6">
        <f>COUNTIF('TUẦN 04-05'!$Q$5:$Q$453,'KT PHÒNG'!A50)</f>
        <v>0</v>
      </c>
      <c r="M50" s="6">
        <f>COUNTIF('TUẦN 04-05'!$R$5:$R$453,'KT PHÒNG'!A50)</f>
        <v>1</v>
      </c>
      <c r="N50" s="6">
        <f>COUNTIF('TUẦN 04-05'!$S$5:$S$453,'KT PHÒNG'!A50)</f>
        <v>0</v>
      </c>
      <c r="O50" s="6">
        <f>COUNTIF('TUẦN 04-05'!$T$5:$T$453,'KT PHÒNG'!A50)</f>
        <v>0</v>
      </c>
    </row>
    <row r="51" spans="1:16">
      <c r="A51" s="5" t="s">
        <v>267</v>
      </c>
      <c r="B51" s="6">
        <f>COUNTIF('TUẦN 04-05'!$G$5:$G$453,'KT PHÒNG'!A51)</f>
        <v>0</v>
      </c>
      <c r="C51" s="6">
        <f>COUNTIF('TUẦN 04-05'!$H$5:$H$453,'KT PHÒNG'!A51)</f>
        <v>1</v>
      </c>
      <c r="D51" s="6">
        <f>COUNTIF('TUẦN 04-05'!$I$5:$I$453,'KT PHÒNG'!A51)</f>
        <v>0</v>
      </c>
      <c r="E51" s="6">
        <f>COUNTIF('TUẦN 04-05'!J5:J495,'KT PHÒNG'!A51)</f>
        <v>0</v>
      </c>
      <c r="F51" s="6">
        <f>COUNTIF('TUẦN 04-05'!$K$5:$K$453,'KT PHÒNG'!A51)</f>
        <v>0</v>
      </c>
      <c r="G51" s="6">
        <f>COUNTIF('TUẦN 04-05'!$L$5:$L$453,'KT PHÒNG'!A51)</f>
        <v>0</v>
      </c>
      <c r="H51" s="6">
        <f>COUNTIF('TUẦN 04-05'!M5:M495,'KT PHÒNG'!$A$5)</f>
        <v>0</v>
      </c>
      <c r="I51" s="6">
        <f>COUNTIF('TUẦN 04-05'!$N$5:$N$453,'KT PHÒNG'!A51)</f>
        <v>0</v>
      </c>
      <c r="J51" s="6">
        <f>COUNTIF('TUẦN 04-05'!$O$5:$O$453,'KT PHÒNG'!A51)</f>
        <v>1</v>
      </c>
      <c r="K51" s="6">
        <f>COUNTIF('TUẦN 04-05'!$P$5:$P$453,'KT PHÒNG'!A51)</f>
        <v>0</v>
      </c>
      <c r="L51" s="6">
        <f>COUNTIF('TUẦN 04-05'!$Q$5:$Q$453,'KT PHÒNG'!A51)</f>
        <v>0</v>
      </c>
      <c r="M51" s="6">
        <f>COUNTIF('TUẦN 04-05'!$R$5:$R$453,'KT PHÒNG'!A51)</f>
        <v>0</v>
      </c>
      <c r="N51" s="6">
        <f>COUNTIF('TUẦN 04-05'!$S$5:$S$453,'KT PHÒNG'!A51)</f>
        <v>0</v>
      </c>
      <c r="O51" s="6">
        <f>COUNTIF('TUẦN 04-05'!$T$5:$T$453,'KT PHÒNG'!A51)</f>
        <v>0</v>
      </c>
    </row>
    <row r="52" spans="1:16">
      <c r="A52" s="5" t="s">
        <v>204</v>
      </c>
      <c r="B52" s="6">
        <f>COUNTIF('TUẦN 04-05'!$G$5:$G$453,'KT PHÒNG'!A52)</f>
        <v>1</v>
      </c>
      <c r="C52" s="6">
        <f>COUNTIF('TUẦN 04-05'!$H$5:$H$453,'KT PHÒNG'!A52)</f>
        <v>1</v>
      </c>
      <c r="D52" s="6">
        <f>COUNTIF('TUẦN 04-05'!$I$5:$I$453,'KT PHÒNG'!A52)</f>
        <v>1</v>
      </c>
      <c r="E52" s="6">
        <f>COUNTIF('TUẦN 04-05'!J5:J496,'KT PHÒNG'!A52)</f>
        <v>1</v>
      </c>
      <c r="F52" s="6">
        <f>COUNTIF('TUẦN 04-05'!$K$5:$K$453,'KT PHÒNG'!A52)</f>
        <v>2</v>
      </c>
      <c r="G52" s="6">
        <f>COUNTIF('TUẦN 04-05'!$L$5:$L$453,'KT PHÒNG'!A52)</f>
        <v>0</v>
      </c>
      <c r="H52" s="6">
        <f>COUNTIF('TUẦN 04-05'!M5:M496,'KT PHÒNG'!$A$5)</f>
        <v>0</v>
      </c>
      <c r="I52" s="6">
        <f>COUNTIF('TUẦN 04-05'!$N$5:$N$453,'KT PHÒNG'!A52)</f>
        <v>0</v>
      </c>
      <c r="J52" s="6">
        <f>COUNTIF('TUẦN 04-05'!$O$5:$O$453,'KT PHÒNG'!A52)</f>
        <v>1</v>
      </c>
      <c r="K52" s="6">
        <f>COUNTIF('TUẦN 04-05'!$P$5:$P$453,'KT PHÒNG'!A52)</f>
        <v>1</v>
      </c>
      <c r="L52" s="6">
        <f>COUNTIF('TUẦN 04-05'!$Q$5:$Q$453,'KT PHÒNG'!A52)</f>
        <v>1</v>
      </c>
      <c r="M52" s="6">
        <f>COUNTIF('TUẦN 04-05'!$R$5:$R$453,'KT PHÒNG'!A52)</f>
        <v>1</v>
      </c>
      <c r="N52" s="6">
        <f>COUNTIF('TUẦN 04-05'!$S$5:$S$453,'KT PHÒNG'!A52)</f>
        <v>0</v>
      </c>
      <c r="O52" s="6">
        <f>COUNTIF('TUẦN 04-05'!$T$5:$T$453,'KT PHÒNG'!A52)</f>
        <v>0</v>
      </c>
    </row>
    <row r="53" spans="1:16">
      <c r="A53" s="5" t="s">
        <v>108</v>
      </c>
      <c r="B53" s="6">
        <f>COUNTIF('TUẦN 04-05'!$G$5:$G$453,'KT PHÒNG'!A53)</f>
        <v>0</v>
      </c>
      <c r="C53" s="6">
        <f>COUNTIF('TUẦN 04-05'!$H$5:$H$453,'KT PHÒNG'!A53)</f>
        <v>1</v>
      </c>
      <c r="D53" s="6">
        <f>COUNTIF('TUẦN 04-05'!$I$5:$I$453,'KT PHÒNG'!A53)</f>
        <v>1</v>
      </c>
      <c r="E53" s="6">
        <f>COUNTIF('TUẦN 04-05'!J5:J497,'KT PHÒNG'!A53)</f>
        <v>1</v>
      </c>
      <c r="F53" s="6">
        <f>COUNTIF('TUẦN 04-05'!$K$5:$K$453,'KT PHÒNG'!A53)</f>
        <v>1</v>
      </c>
      <c r="G53" s="6">
        <f>COUNTIF('TUẦN 04-05'!$L$5:$L$453,'KT PHÒNG'!A53)</f>
        <v>0</v>
      </c>
      <c r="H53" s="6">
        <f>COUNTIF('TUẦN 04-05'!M5:M497,'KT PHÒNG'!$A$5)</f>
        <v>0</v>
      </c>
      <c r="I53" s="6">
        <f>COUNTIF('TUẦN 04-05'!$N$5:$N$453,'KT PHÒNG'!A53)</f>
        <v>0</v>
      </c>
      <c r="J53" s="6">
        <f>COUNTIF('TUẦN 04-05'!$O$5:$O$453,'KT PHÒNG'!A53)</f>
        <v>1</v>
      </c>
      <c r="K53" s="6">
        <f>COUNTIF('TUẦN 04-05'!$P$5:$P$453,'KT PHÒNG'!A53)</f>
        <v>0</v>
      </c>
      <c r="L53" s="6">
        <f>COUNTIF('TUẦN 04-05'!$Q$5:$Q$453,'KT PHÒNG'!A53)</f>
        <v>1</v>
      </c>
      <c r="M53" s="6">
        <f>COUNTIF('TUẦN 04-05'!$R$5:$R$453,'KT PHÒNG'!A53)</f>
        <v>1</v>
      </c>
      <c r="N53" s="6">
        <f>COUNTIF('TUẦN 04-05'!$S$5:$S$453,'KT PHÒNG'!A53)</f>
        <v>0</v>
      </c>
      <c r="O53" s="6">
        <f>COUNTIF('TUẦN 04-05'!$T$5:$T$453,'KT PHÒNG'!A53)</f>
        <v>0</v>
      </c>
    </row>
    <row r="54" spans="1:16">
      <c r="A54" s="5">
        <v>307</v>
      </c>
      <c r="B54" s="6">
        <f>COUNTIF('TUẦN 04-05'!$G$5:$G$453,'KT PHÒNG'!A54)</f>
        <v>0</v>
      </c>
      <c r="C54" s="6">
        <f>COUNTIF('TUẦN 04-05'!$H$5:$H$453,'KT PHÒNG'!A54)</f>
        <v>0</v>
      </c>
      <c r="D54" s="6">
        <f>COUNTIF('TUẦN 04-05'!$I$5:$I$453,'KT PHÒNG'!A54)</f>
        <v>0</v>
      </c>
      <c r="E54" s="6">
        <f>COUNTIF('TUẦN 04-05'!J7:J498,'KT PHÒNG'!A54)</f>
        <v>0</v>
      </c>
      <c r="F54" s="6">
        <f>COUNTIF('TUẦN 04-05'!$K$5:$K$453,'KT PHÒNG'!A54)</f>
        <v>0</v>
      </c>
      <c r="G54" s="6">
        <f>COUNTIF('TUẦN 04-05'!$L$5:$L$453,'KT PHÒNG'!A54)</f>
        <v>0</v>
      </c>
      <c r="H54" s="6">
        <f>COUNTIF('TUẦN 04-05'!M7:M498,'KT PHÒNG'!$A$5)</f>
        <v>0</v>
      </c>
      <c r="I54" s="6">
        <f>COUNTIF('TUẦN 04-05'!$N$5:$N$453,'KT PHÒNG'!A54)</f>
        <v>0</v>
      </c>
      <c r="J54" s="6">
        <f>COUNTIF('TUẦN 04-05'!$O$5:$O$453,'KT PHÒNG'!A54)</f>
        <v>0</v>
      </c>
      <c r="K54" s="6">
        <f>COUNTIF('TUẦN 04-05'!$P$5:$P$453,'KT PHÒNG'!A54)</f>
        <v>0</v>
      </c>
      <c r="L54" s="6">
        <f>COUNTIF('TUẦN 04-05'!$Q$5:$Q$453,'KT PHÒNG'!A54)</f>
        <v>0</v>
      </c>
      <c r="M54" s="6">
        <f>COUNTIF('TUẦN 04-05'!$R$5:$R$453,'KT PHÒNG'!A54)</f>
        <v>0</v>
      </c>
      <c r="N54" s="6">
        <f>COUNTIF('TUẦN 04-05'!$S$5:$S$453,'KT PHÒNG'!A54)</f>
        <v>0</v>
      </c>
      <c r="O54" s="6">
        <f>COUNTIF('TUẦN 04-05'!$T$5:$T$453,'KT PHÒNG'!A54)</f>
        <v>0</v>
      </c>
    </row>
    <row r="55" spans="1:16">
      <c r="A55" s="5" t="s">
        <v>82</v>
      </c>
      <c r="B55" s="6">
        <f>COUNTIF('TUẦN 04-05'!$G$5:$G$453,'KT PHÒNG'!A55)</f>
        <v>1</v>
      </c>
      <c r="C55" s="6">
        <f>COUNTIF('TUẦN 04-05'!$H$5:$H$453,'KT PHÒNG'!A55)</f>
        <v>1</v>
      </c>
      <c r="D55" s="6">
        <f>COUNTIF('TUẦN 04-05'!$I$5:$I$453,'KT PHÒNG'!A55)</f>
        <v>2</v>
      </c>
      <c r="E55" s="6">
        <f>COUNTIF('TUẦN 04-05'!J5:J498,'KT PHÒNG'!A55)</f>
        <v>2</v>
      </c>
      <c r="F55" s="6">
        <f>COUNTIF('TUẦN 04-05'!$K$5:$K$453,'KT PHÒNG'!A55)</f>
        <v>2</v>
      </c>
      <c r="G55" s="6">
        <f>COUNTIF('TUẦN 04-05'!$L$5:$L$453,'KT PHÒNG'!A55)</f>
        <v>0</v>
      </c>
      <c r="H55" s="6">
        <f>COUNTIF('TUẦN 04-05'!M5:M498,'KT PHÒNG'!$A$5)</f>
        <v>0</v>
      </c>
      <c r="I55" s="6">
        <f>COUNTIF('TUẦN 04-05'!$N$5:$N$453,'KT PHÒNG'!A55)</f>
        <v>0</v>
      </c>
      <c r="J55" s="6">
        <f>COUNTIF('TUẦN 04-05'!$O$5:$O$453,'KT PHÒNG'!A55)</f>
        <v>1</v>
      </c>
      <c r="K55" s="6">
        <f>COUNTIF('TUẦN 04-05'!$P$5:$P$453,'KT PHÒNG'!A55)</f>
        <v>2</v>
      </c>
      <c r="L55" s="6">
        <f>COUNTIF('TUẦN 04-05'!$Q$5:$Q$453,'KT PHÒNG'!A55)</f>
        <v>2</v>
      </c>
      <c r="M55" s="6">
        <f>COUNTIF('TUẦN 04-05'!$R$5:$R$453,'KT PHÒNG'!A55)</f>
        <v>2</v>
      </c>
      <c r="N55" s="6">
        <f>COUNTIF('TUẦN 04-05'!$S$5:$S$453,'KT PHÒNG'!A55)</f>
        <v>0</v>
      </c>
      <c r="O55" s="6">
        <f>COUNTIF('TUẦN 04-05'!$T$5:$T$453,'KT PHÒNG'!A55)</f>
        <v>0</v>
      </c>
    </row>
    <row r="56" spans="1:16">
      <c r="A56" s="5" t="s">
        <v>236</v>
      </c>
      <c r="B56" s="6">
        <f>COUNTIF('TUẦN 04-05'!$G$5:$G$453,'KT PHÒNG'!A56)</f>
        <v>1</v>
      </c>
      <c r="C56" s="6">
        <f>COUNTIF('TUẦN 04-05'!$H$5:$H$453,'KT PHÒNG'!A56)</f>
        <v>2</v>
      </c>
      <c r="D56" s="6">
        <f>COUNTIF('TUẦN 04-05'!$I$5:$I$453,'KT PHÒNG'!A56)</f>
        <v>1</v>
      </c>
      <c r="E56" s="6">
        <f>COUNTIF('TUẦN 04-05'!J5:J499,'KT PHÒNG'!A56)</f>
        <v>1</v>
      </c>
      <c r="F56" s="6">
        <f>COUNTIF('TUẦN 04-05'!$K$5:$K$453,'KT PHÒNG'!A56)</f>
        <v>0</v>
      </c>
      <c r="G56" s="6">
        <f>COUNTIF('TUẦN 04-05'!$L$5:$L$453,'KT PHÒNG'!A56)</f>
        <v>0</v>
      </c>
      <c r="H56" s="6">
        <f>COUNTIF('TUẦN 04-05'!M5:M499,'KT PHÒNG'!$A$5)</f>
        <v>0</v>
      </c>
      <c r="I56" s="6">
        <f>COUNTIF('TUẦN 04-05'!$N$5:$N$453,'KT PHÒNG'!A56)</f>
        <v>0</v>
      </c>
      <c r="J56" s="6">
        <f>COUNTIF('TUẦN 04-05'!$O$5:$O$453,'KT PHÒNG'!A56)</f>
        <v>1</v>
      </c>
      <c r="K56" s="6">
        <f>COUNTIF('TUẦN 04-05'!$P$5:$P$453,'KT PHÒNG'!A56)</f>
        <v>0</v>
      </c>
      <c r="L56" s="6">
        <f>COUNTIF('TUẦN 04-05'!$Q$5:$Q$453,'KT PHÒNG'!A56)</f>
        <v>1</v>
      </c>
      <c r="M56" s="6">
        <f>COUNTIF('TUẦN 04-05'!$R$5:$R$453,'KT PHÒNG'!A56)</f>
        <v>1</v>
      </c>
      <c r="N56" s="6">
        <f>COUNTIF('TUẦN 04-05'!$S$5:$S$453,'KT PHÒNG'!A56)</f>
        <v>0</v>
      </c>
      <c r="O56" s="6">
        <f>COUNTIF('TUẦN 04-05'!$T$5:$T$453,'KT PHÒNG'!A56)</f>
        <v>0</v>
      </c>
    </row>
    <row r="57" spans="1:16">
      <c r="A57" s="5">
        <v>308</v>
      </c>
      <c r="B57" s="6">
        <f>COUNTIF('TUẦN 04-05'!$G$5:$G$453,'KT PHÒNG'!A57)</f>
        <v>0</v>
      </c>
      <c r="C57" s="6">
        <f>COUNTIF('TUẦN 04-05'!$H$5:$H$453,'KT PHÒNG'!A57)</f>
        <v>0</v>
      </c>
      <c r="D57" s="6">
        <f>COUNTIF('TUẦN 04-05'!$I$5:$I$453,'KT PHÒNG'!A57)</f>
        <v>2</v>
      </c>
      <c r="E57" s="6">
        <f>COUNTIF('TUẦN 04-05'!J5:J500,'KT PHÒNG'!A57)</f>
        <v>2</v>
      </c>
      <c r="F57" s="6">
        <f>COUNTIF('TUẦN 04-05'!$K$5:$K$453,'KT PHÒNG'!A57)</f>
        <v>0</v>
      </c>
      <c r="G57" s="6">
        <f>COUNTIF('TUẦN 04-05'!$L$5:$L$453,'KT PHÒNG'!A57)</f>
        <v>0</v>
      </c>
      <c r="H57" s="6">
        <f>COUNTIF('TUẦN 04-05'!M5:M500,'KT PHÒNG'!$A$5)</f>
        <v>0</v>
      </c>
      <c r="I57" s="6">
        <f>COUNTIF('TUẦN 04-05'!$N$5:$N$453,'KT PHÒNG'!A57)</f>
        <v>0</v>
      </c>
      <c r="J57" s="6">
        <f>COUNTIF('TUẦN 04-05'!$O$5:$O$453,'KT PHÒNG'!A57)</f>
        <v>0</v>
      </c>
      <c r="K57" s="6">
        <f>COUNTIF('TUẦN 04-05'!$P$5:$P$453,'KT PHÒNG'!A57)</f>
        <v>2</v>
      </c>
      <c r="L57" s="6">
        <f>COUNTIF('TUẦN 04-05'!$Q$5:$Q$453,'KT PHÒNG'!A57)</f>
        <v>2</v>
      </c>
      <c r="M57" s="6">
        <f>COUNTIF('TUẦN 04-05'!$R$5:$R$453,'KT PHÒNG'!A57)</f>
        <v>0</v>
      </c>
      <c r="N57" s="6">
        <f>COUNTIF('TUẦN 04-05'!$S$5:$S$453,'KT PHÒNG'!A57)</f>
        <v>0</v>
      </c>
      <c r="O57" s="6">
        <f>COUNTIF('TUẦN 04-05'!$T$5:$T$453,'KT PHÒNG'!A57)</f>
        <v>0</v>
      </c>
    </row>
    <row r="58" spans="1:16">
      <c r="A58" s="5" t="s">
        <v>61</v>
      </c>
      <c r="B58" s="6">
        <f>COUNTIF('TUẦN 04-05'!$G$5:$G$453,'KT PHÒNG'!A58)</f>
        <v>1</v>
      </c>
      <c r="C58" s="6">
        <f>COUNTIF('TUẦN 04-05'!$H$5:$H$453,'KT PHÒNG'!A58)</f>
        <v>1</v>
      </c>
      <c r="D58" s="6">
        <f>COUNTIF('TUẦN 04-05'!$I$5:$I$453,'KT PHÒNG'!A58)</f>
        <v>0</v>
      </c>
      <c r="E58" s="6">
        <f>COUNTIF('TUẦN 04-05'!J5:J501,'KT PHÒNG'!A58)</f>
        <v>0</v>
      </c>
      <c r="F58" s="6">
        <f>COUNTIF('TUẦN 04-05'!$K$5:$K$453,'KT PHÒNG'!A58)</f>
        <v>1</v>
      </c>
      <c r="G58" s="6">
        <f>COUNTIF('TUẦN 04-05'!$L$5:$L$453,'KT PHÒNG'!A58)</f>
        <v>0</v>
      </c>
      <c r="H58" s="6">
        <f>COUNTIF('TUẦN 04-05'!M5:M501,'KT PHÒNG'!$A$5)</f>
        <v>0</v>
      </c>
      <c r="I58" s="6">
        <f>COUNTIF('TUẦN 04-05'!$N$5:$N$453,'KT PHÒNG'!A58)</f>
        <v>0</v>
      </c>
      <c r="J58" s="6">
        <f>COUNTIF('TUẦN 04-05'!$O$5:$O$453,'KT PHÒNG'!A58)</f>
        <v>1</v>
      </c>
      <c r="K58" s="6">
        <f>COUNTIF('TUẦN 04-05'!$P$5:$P$453,'KT PHÒNG'!A58)</f>
        <v>0</v>
      </c>
      <c r="L58" s="6">
        <f>COUNTIF('TUẦN 04-05'!$Q$5:$Q$453,'KT PHÒNG'!A58)</f>
        <v>0</v>
      </c>
      <c r="M58" s="6">
        <f>COUNTIF('TUẦN 04-05'!$R$5:$R$453,'KT PHÒNG'!A58)</f>
        <v>1</v>
      </c>
      <c r="N58" s="6">
        <f>COUNTIF('TUẦN 04-05'!$S$5:$S$453,'KT PHÒNG'!A58)</f>
        <v>0</v>
      </c>
      <c r="O58" s="6">
        <f>COUNTIF('TUẦN 04-05'!$T$5:$T$453,'KT PHÒNG'!A58)</f>
        <v>0</v>
      </c>
    </row>
    <row r="59" spans="1:16">
      <c r="A59" s="5" t="s">
        <v>228</v>
      </c>
      <c r="B59" s="6">
        <f>COUNTIF('TUẦN 04-05'!$G$5:$G$453,'KT PHÒNG'!A59)</f>
        <v>1</v>
      </c>
      <c r="C59" s="6">
        <f>COUNTIF('TUẦN 04-05'!$H$5:$H$453,'KT PHÒNG'!A59)</f>
        <v>1</v>
      </c>
      <c r="D59" s="6">
        <f>COUNTIF('TUẦN 04-05'!$I$5:$I$453,'KT PHÒNG'!A59)</f>
        <v>0</v>
      </c>
      <c r="E59" s="6">
        <f>COUNTIF('TUẦN 04-05'!J5:J502,'KT PHÒNG'!A59)</f>
        <v>0</v>
      </c>
      <c r="F59" s="6">
        <f>COUNTIF('TUẦN 04-05'!$K$5:$K$453,'KT PHÒNG'!A59)</f>
        <v>0</v>
      </c>
      <c r="G59" s="6">
        <f>COUNTIF('TUẦN 04-05'!$L$5:$L$453,'KT PHÒNG'!A59)</f>
        <v>0</v>
      </c>
      <c r="H59" s="6">
        <f>COUNTIF('TUẦN 04-05'!M5:M502,'KT PHÒNG'!$A$5)</f>
        <v>0</v>
      </c>
      <c r="I59" s="6">
        <f>COUNTIF('TUẦN 04-05'!$N$5:$N$453,'KT PHÒNG'!A59)</f>
        <v>0</v>
      </c>
      <c r="J59" s="6">
        <f>COUNTIF('TUẦN 04-05'!$O$5:$O$453,'KT PHÒNG'!A59)</f>
        <v>1</v>
      </c>
      <c r="K59" s="6">
        <f>COUNTIF('TUẦN 04-05'!$P$5:$P$453,'KT PHÒNG'!A59)</f>
        <v>0</v>
      </c>
      <c r="L59" s="6">
        <f>COUNTIF('TUẦN 04-05'!$Q$5:$Q$453,'KT PHÒNG'!A59)</f>
        <v>0</v>
      </c>
      <c r="M59" s="6">
        <f>COUNTIF('TUẦN 04-05'!$R$5:$R$453,'KT PHÒNG'!A59)</f>
        <v>0</v>
      </c>
      <c r="N59" s="6">
        <f>COUNTIF('TUẦN 04-05'!$S$5:$S$453,'KT PHÒNG'!A59)</f>
        <v>0</v>
      </c>
      <c r="O59" s="6">
        <f>COUNTIF('TUẦN 04-05'!$T$5:$T$453,'KT PHÒNG'!A59)</f>
        <v>0</v>
      </c>
    </row>
    <row r="60" spans="1:16">
      <c r="A60" s="5" t="s">
        <v>306</v>
      </c>
      <c r="B60" s="6">
        <f>COUNTIF('TUẦN 04-05'!$G$5:$G$453,'KT PHÒNG'!A60)</f>
        <v>0</v>
      </c>
      <c r="C60" s="6">
        <f>COUNTIF('TUẦN 04-05'!$H$5:$H$453,'KT PHÒNG'!A60)</f>
        <v>0</v>
      </c>
      <c r="D60" s="6">
        <f>COUNTIF('TUẦN 04-05'!$I$5:$I$453,'KT PHÒNG'!A60)</f>
        <v>0</v>
      </c>
      <c r="E60" s="6">
        <f>COUNTIF('TUẦN 04-05'!J5:J503,'KT PHÒNG'!A60)</f>
        <v>1</v>
      </c>
      <c r="F60" s="6">
        <f>COUNTIF('TUẦN 04-05'!$K$5:$K$453,'KT PHÒNG'!A60)</f>
        <v>1</v>
      </c>
      <c r="G60" s="6">
        <f>COUNTIF('TUẦN 04-05'!$L$5:$L$453,'KT PHÒNG'!A60)</f>
        <v>0</v>
      </c>
      <c r="H60" s="6">
        <f>COUNTIF('TUẦN 04-05'!M5:M503,'KT PHÒNG'!$A$5)</f>
        <v>0</v>
      </c>
      <c r="I60" s="6">
        <f>COUNTIF('TUẦN 04-05'!$N$5:$N$453,'KT PHÒNG'!A60)</f>
        <v>0</v>
      </c>
      <c r="J60" s="6">
        <f>COUNTIF('TUẦN 04-05'!$O$5:$O$453,'KT PHÒNG'!A60)</f>
        <v>0</v>
      </c>
      <c r="K60" s="6">
        <f>COUNTIF('TUẦN 04-05'!$P$5:$P$453,'KT PHÒNG'!A60)</f>
        <v>0</v>
      </c>
      <c r="L60" s="6">
        <f>COUNTIF('TUẦN 04-05'!$Q$5:$Q$453,'KT PHÒNG'!A60)</f>
        <v>1</v>
      </c>
      <c r="M60" s="6">
        <f>COUNTIF('TUẦN 04-05'!$R$5:$R$453,'KT PHÒNG'!A60)</f>
        <v>1</v>
      </c>
      <c r="N60" s="6">
        <f>COUNTIF('TUẦN 04-05'!$S$5:$S$453,'KT PHÒNG'!A60)</f>
        <v>0</v>
      </c>
      <c r="O60" s="6">
        <f>COUNTIF('TUẦN 04-05'!$T$5:$T$453,'KT PHÒNG'!A60)</f>
        <v>0</v>
      </c>
    </row>
    <row r="61" spans="1:16">
      <c r="A61" s="5" t="s">
        <v>488</v>
      </c>
      <c r="B61" s="6">
        <f>COUNTIF('TUẦN 04-05'!$G$5:$G$453,'KT PHÒNG'!A61)</f>
        <v>0</v>
      </c>
      <c r="C61" s="6">
        <f>COUNTIF('TUẦN 04-05'!$H$5:$H$453,'KT PHÒNG'!A61)</f>
        <v>0</v>
      </c>
      <c r="D61" s="6">
        <f>COUNTIF('TUẦN 04-05'!$I$5:$I$453,'KT PHÒNG'!A61)</f>
        <v>0</v>
      </c>
      <c r="E61" s="6">
        <f>COUNTIF('TUẦN 04-05'!J5:J504,'KT PHÒNG'!A61)</f>
        <v>0</v>
      </c>
      <c r="F61" s="6">
        <f>COUNTIF('TUẦN 04-05'!$K$5:$K$453,'KT PHÒNG'!A61)</f>
        <v>0</v>
      </c>
      <c r="G61" s="6">
        <f>COUNTIF('TUẦN 04-05'!$L$5:$L$453,'KT PHÒNG'!A61)</f>
        <v>0</v>
      </c>
      <c r="H61" s="6">
        <f>COUNTIF('TUẦN 04-05'!M5:M504,'KT PHÒNG'!$A$5)</f>
        <v>0</v>
      </c>
      <c r="I61" s="6">
        <f>COUNTIF('TUẦN 04-05'!$N$5:$N$453,'KT PHÒNG'!A61)</f>
        <v>0</v>
      </c>
      <c r="J61" s="6">
        <f>COUNTIF('TUẦN 04-05'!$O$5:$O$453,'KT PHÒNG'!A61)</f>
        <v>0</v>
      </c>
      <c r="K61" s="6">
        <f>COUNTIF('TUẦN 04-05'!$P$5:$P$453,'KT PHÒNG'!A61)</f>
        <v>0</v>
      </c>
      <c r="L61" s="6">
        <f>COUNTIF('TUẦN 04-05'!$Q$5:$Q$453,'KT PHÒNG'!A61)</f>
        <v>0</v>
      </c>
      <c r="M61" s="6">
        <f>COUNTIF('TUẦN 04-05'!$R$5:$R$453,'KT PHÒNG'!A61)</f>
        <v>0</v>
      </c>
      <c r="N61" s="6">
        <f>COUNTIF('TUẦN 04-05'!$S$5:$S$453,'KT PHÒNG'!A61)</f>
        <v>0</v>
      </c>
      <c r="O61" s="6">
        <f>COUNTIF('TUẦN 04-05'!$T$5:$T$453,'KT PHÒNG'!A61)</f>
        <v>0</v>
      </c>
    </row>
    <row r="62" spans="1:16">
      <c r="A62" s="5" t="s">
        <v>288</v>
      </c>
      <c r="B62" s="6">
        <f>COUNTIF('TUẦN 04-05'!$G$5:$G$453,'KT PHÒNG'!A62)</f>
        <v>1</v>
      </c>
      <c r="C62" s="6">
        <f>COUNTIF('TUẦN 04-05'!$H$5:$H$453,'KT PHÒNG'!A62)</f>
        <v>1</v>
      </c>
      <c r="D62" s="6">
        <f>COUNTIF('TUẦN 04-05'!$I$5:$I$453,'KT PHÒNG'!A62)</f>
        <v>1</v>
      </c>
      <c r="E62" s="6">
        <f>COUNTIF('TUẦN 04-05'!J5:J505,'KT PHÒNG'!A62)</f>
        <v>1</v>
      </c>
      <c r="F62" s="6">
        <f>COUNTIF('TUẦN 04-05'!$K$5:$K$453,'KT PHÒNG'!A62)</f>
        <v>1</v>
      </c>
      <c r="G62" s="6">
        <f>COUNTIF('TUẦN 04-05'!$L$5:$L$453,'KT PHÒNG'!A62)</f>
        <v>0</v>
      </c>
      <c r="H62" s="6">
        <f>COUNTIF('TUẦN 04-05'!M5:M505,'KT PHÒNG'!$A$5)</f>
        <v>0</v>
      </c>
      <c r="I62" s="6">
        <f>COUNTIF('TUẦN 04-05'!$N$5:$N$453,'KT PHÒNG'!A62)</f>
        <v>0</v>
      </c>
      <c r="J62" s="6">
        <f>COUNTIF('TUẦN 04-05'!$O$5:$O$453,'KT PHÒNG'!A62)</f>
        <v>1</v>
      </c>
      <c r="K62" s="6">
        <f>COUNTIF('TUẦN 04-05'!$P$5:$P$453,'KT PHÒNG'!A62)</f>
        <v>1</v>
      </c>
      <c r="L62" s="6">
        <f>COUNTIF('TUẦN 04-05'!$Q$5:$Q$453,'KT PHÒNG'!A62)</f>
        <v>0</v>
      </c>
      <c r="M62" s="6">
        <f>COUNTIF('TUẦN 04-05'!$R$5:$R$453,'KT PHÒNG'!A62)</f>
        <v>1</v>
      </c>
      <c r="N62" s="6">
        <f>COUNTIF('TUẦN 04-05'!$S$5:$S$453,'KT PHÒNG'!A62)</f>
        <v>0</v>
      </c>
      <c r="O62" s="6">
        <f>COUNTIF('TUẦN 04-05'!$T$5:$T$453,'KT PHÒNG'!A62)</f>
        <v>0</v>
      </c>
      <c r="P62" s="4" t="s">
        <v>489</v>
      </c>
    </row>
    <row r="63" spans="1:16">
      <c r="A63" s="5" t="s">
        <v>289</v>
      </c>
      <c r="B63" s="6">
        <f>COUNTIF('TUẦN 04-05'!$G$5:$G$453,'KT PHÒNG'!A63)</f>
        <v>0</v>
      </c>
      <c r="C63" s="6">
        <f>COUNTIF('TUẦN 04-05'!$H$5:$H$453,'KT PHÒNG'!A63)</f>
        <v>0</v>
      </c>
      <c r="D63" s="6">
        <f>COUNTIF('TUẦN 04-05'!$I$5:$I$453,'KT PHÒNG'!A63)</f>
        <v>0</v>
      </c>
      <c r="E63" s="6">
        <f>COUNTIF('TUẦN 04-05'!J5:J506,'KT PHÒNG'!A63)</f>
        <v>0</v>
      </c>
      <c r="F63" s="6">
        <f>COUNTIF('TUẦN 04-05'!$K$5:$K$453,'KT PHÒNG'!A63)</f>
        <v>0</v>
      </c>
      <c r="G63" s="6">
        <f>COUNTIF('TUẦN 04-05'!$L$5:$L$453,'KT PHÒNG'!A63)</f>
        <v>0</v>
      </c>
      <c r="H63" s="6">
        <f>COUNTIF('TUẦN 04-05'!M5:M506,'KT PHÒNG'!$A$5)</f>
        <v>0</v>
      </c>
      <c r="I63" s="6">
        <f>COUNTIF('TUẦN 04-05'!$N$5:$N$453,'KT PHÒNG'!A63)</f>
        <v>0</v>
      </c>
      <c r="J63" s="6">
        <f>COUNTIF('TUẦN 04-05'!$O$5:$O$453,'KT PHÒNG'!A63)</f>
        <v>1</v>
      </c>
      <c r="K63" s="6">
        <f>COUNTIF('TUẦN 04-05'!$P$5:$P$453,'KT PHÒNG'!A63)</f>
        <v>0</v>
      </c>
      <c r="L63" s="6">
        <f>COUNTIF('TUẦN 04-05'!$Q$5:$Q$453,'KT PHÒNG'!A63)</f>
        <v>0</v>
      </c>
      <c r="M63" s="6">
        <f>COUNTIF('TUẦN 04-05'!$R$5:$R$453,'KT PHÒNG'!A63)</f>
        <v>0</v>
      </c>
      <c r="N63" s="6">
        <f>COUNTIF('TUẦN 04-05'!$S$5:$S$453,'KT PHÒNG'!A63)</f>
        <v>0</v>
      </c>
      <c r="O63" s="6">
        <f>COUNTIF('TUẦN 04-05'!$T$5:$T$453,'KT PHÒNG'!A63)</f>
        <v>0</v>
      </c>
      <c r="P63" s="4" t="s">
        <v>489</v>
      </c>
    </row>
    <row r="64" spans="1:16">
      <c r="A64" s="5" t="s">
        <v>362</v>
      </c>
      <c r="B64" s="6">
        <f>COUNTIF('TUẦN 04-05'!$G$5:$G$453,'KT PHÒNG'!A64)</f>
        <v>0</v>
      </c>
      <c r="C64" s="6">
        <f>COUNTIF('TUẦN 04-05'!$H$5:$H$453,'KT PHÒNG'!A64)</f>
        <v>0</v>
      </c>
      <c r="D64" s="6">
        <f>COUNTIF('TUẦN 04-05'!$I$5:$I$453,'KT PHÒNG'!A64)</f>
        <v>1</v>
      </c>
      <c r="E64" s="6">
        <f>COUNTIF('TUẦN 04-05'!J5:J507,'KT PHÒNG'!A64)</f>
        <v>0</v>
      </c>
      <c r="F64" s="6">
        <f>COUNTIF('TUẦN 04-05'!$K$5:$K$453,'KT PHÒNG'!A64)</f>
        <v>0</v>
      </c>
      <c r="G64" s="6">
        <f>COUNTIF('TUẦN 04-05'!$L$5:$L$453,'KT PHÒNG'!A64)</f>
        <v>0</v>
      </c>
      <c r="H64" s="6">
        <f>COUNTIF('TUẦN 04-05'!M5:M507,'KT PHÒNG'!$A$5)</f>
        <v>0</v>
      </c>
      <c r="I64" s="6">
        <f>COUNTIF('TUẦN 04-05'!$N$5:$N$453,'KT PHÒNG'!A64)</f>
        <v>0</v>
      </c>
      <c r="J64" s="6">
        <f>COUNTIF('TUẦN 04-05'!$O$5:$O$453,'KT PHÒNG'!A64)</f>
        <v>0</v>
      </c>
      <c r="K64" s="6">
        <f>COUNTIF('TUẦN 04-05'!$P$5:$P$453,'KT PHÒNG'!A64)</f>
        <v>0</v>
      </c>
      <c r="L64" s="6">
        <f>COUNTIF('TUẦN 04-05'!$Q$5:$Q$453,'KT PHÒNG'!A64)</f>
        <v>0</v>
      </c>
      <c r="M64" s="6">
        <f>COUNTIF('TUẦN 04-05'!$R$5:$R$453,'KT PHÒNG'!A64)</f>
        <v>1</v>
      </c>
      <c r="N64" s="6">
        <f>COUNTIF('TUẦN 04-05'!$S$5:$S$453,'KT PHÒNG'!A64)</f>
        <v>0</v>
      </c>
      <c r="O64" s="6">
        <f>COUNTIF('TUẦN 04-05'!$T$5:$T$453,'KT PHÒNG'!A64)</f>
        <v>0</v>
      </c>
      <c r="P64" s="4" t="s">
        <v>490</v>
      </c>
    </row>
    <row r="65" spans="1:16">
      <c r="A65" s="5" t="s">
        <v>491</v>
      </c>
      <c r="B65" s="6">
        <f>COUNTIF('TUẦN 04-05'!$G$5:$G$453,'KT PHÒNG'!A65)</f>
        <v>0</v>
      </c>
      <c r="C65" s="6">
        <f>COUNTIF('TUẦN 04-05'!$H$5:$H$453,'KT PHÒNG'!A65)</f>
        <v>0</v>
      </c>
      <c r="D65" s="6">
        <f>COUNTIF('TUẦN 04-05'!$I$5:$I$453,'KT PHÒNG'!A65)</f>
        <v>0</v>
      </c>
      <c r="E65" s="6">
        <f>COUNTIF('TUẦN 04-05'!J5:J508,'KT PHÒNG'!A65)</f>
        <v>0</v>
      </c>
      <c r="F65" s="6">
        <f>COUNTIF('TUẦN 04-05'!$K$5:$K$453,'KT PHÒNG'!A65)</f>
        <v>0</v>
      </c>
      <c r="G65" s="6">
        <f>COUNTIF('TUẦN 04-05'!$L$5:$L$453,'KT PHÒNG'!A65)</f>
        <v>0</v>
      </c>
      <c r="H65" s="6">
        <f>COUNTIF('TUẦN 04-05'!M5:M508,'KT PHÒNG'!$A$5)</f>
        <v>0</v>
      </c>
      <c r="I65" s="6">
        <f>COUNTIF('TUẦN 04-05'!$N$5:$N$453,'KT PHÒNG'!A65)</f>
        <v>0</v>
      </c>
      <c r="J65" s="6">
        <f>COUNTIF('TUẦN 04-05'!$O$5:$O$453,'KT PHÒNG'!A65)</f>
        <v>0</v>
      </c>
      <c r="K65" s="6">
        <f>COUNTIF('TUẦN 04-05'!$P$5:$P$453,'KT PHÒNG'!A65)</f>
        <v>0</v>
      </c>
      <c r="L65" s="6">
        <f>COUNTIF('TUẦN 04-05'!$Q$5:$Q$453,'KT PHÒNG'!A65)</f>
        <v>0</v>
      </c>
      <c r="M65" s="6">
        <f>COUNTIF('TUẦN 04-05'!$R$5:$R$453,'KT PHÒNG'!A65)</f>
        <v>0</v>
      </c>
      <c r="N65" s="6">
        <f>COUNTIF('TUẦN 04-05'!$S$5:$S$453,'KT PHÒNG'!A65)</f>
        <v>0</v>
      </c>
      <c r="O65" s="6">
        <f>COUNTIF('TUẦN 04-05'!$T$5:$T$453,'KT PHÒNG'!A65)</f>
        <v>0</v>
      </c>
      <c r="P65" s="4" t="s">
        <v>490</v>
      </c>
    </row>
    <row r="66" spans="1:16">
      <c r="A66" s="5" t="s">
        <v>317</v>
      </c>
      <c r="B66" s="6">
        <f>COUNTIF('TUẦN 04-05'!$G$5:$G$453,'KT PHÒNG'!A66)</f>
        <v>1</v>
      </c>
      <c r="C66" s="6">
        <f>COUNTIF('TUẦN 04-05'!$H$5:$H$453,'KT PHÒNG'!A66)</f>
        <v>1</v>
      </c>
      <c r="D66" s="6">
        <f>COUNTIF('TUẦN 04-05'!$I$5:$I$453,'KT PHÒNG'!A66)</f>
        <v>1</v>
      </c>
      <c r="E66" s="6">
        <f>COUNTIF('TUẦN 04-05'!J5:J509,'KT PHÒNG'!A66)</f>
        <v>0</v>
      </c>
      <c r="F66" s="6">
        <f>COUNTIF('TUẦN 04-05'!$K$5:$K$453,'KT PHÒNG'!A66)</f>
        <v>0</v>
      </c>
      <c r="G66" s="6">
        <f>COUNTIF('TUẦN 04-05'!$L$5:$L$453,'KT PHÒNG'!A66)</f>
        <v>0</v>
      </c>
      <c r="H66" s="6">
        <f>COUNTIF('TUẦN 04-05'!M5:M509,'KT PHÒNG'!$A$5)</f>
        <v>0</v>
      </c>
      <c r="I66" s="6">
        <f>COUNTIF('TUẦN 04-05'!$N$5:$N$453,'KT PHÒNG'!A66)</f>
        <v>0</v>
      </c>
      <c r="J66" s="6">
        <f>COUNTIF('TUẦN 04-05'!$O$5:$O$453,'KT PHÒNG'!A66)</f>
        <v>1</v>
      </c>
      <c r="K66" s="6">
        <f>COUNTIF('TUẦN 04-05'!$P$5:$P$453,'KT PHÒNG'!A66)</f>
        <v>1</v>
      </c>
      <c r="L66" s="6">
        <f>COUNTIF('TUẦN 04-05'!$Q$5:$Q$453,'KT PHÒNG'!A66)</f>
        <v>0</v>
      </c>
      <c r="M66" s="6">
        <f>COUNTIF('TUẦN 04-05'!$R$5:$R$453,'KT PHÒNG'!A66)</f>
        <v>0</v>
      </c>
      <c r="N66" s="6">
        <f>COUNTIF('TUẦN 04-05'!$S$5:$S$453,'KT PHÒNG'!A66)</f>
        <v>0</v>
      </c>
      <c r="O66" s="6">
        <f>COUNTIF('TUẦN 04-05'!$T$5:$T$453,'KT PHÒNG'!A66)</f>
        <v>0</v>
      </c>
    </row>
    <row r="67" spans="1:16">
      <c r="A67" s="5" t="s">
        <v>342</v>
      </c>
      <c r="B67" s="6">
        <f>COUNTIF('TUẦN 04-05'!$G$5:$G$453,'KT PHÒNG'!A67)</f>
        <v>0</v>
      </c>
      <c r="C67" s="6">
        <f>COUNTIF('TUẦN 04-05'!$H$5:$H$453,'KT PHÒNG'!A67)</f>
        <v>1</v>
      </c>
      <c r="D67" s="6">
        <f>COUNTIF('TUẦN 04-05'!$I$5:$I$453,'KT PHÒNG'!A67)</f>
        <v>1</v>
      </c>
      <c r="E67" s="6">
        <f>COUNTIF('TUẦN 04-05'!J5:J510,'KT PHÒNG'!A67)</f>
        <v>0</v>
      </c>
      <c r="F67" s="6">
        <f>COUNTIF('TUẦN 04-05'!$K$5:$K$453,'KT PHÒNG'!A67)</f>
        <v>0</v>
      </c>
      <c r="G67" s="6">
        <f>COUNTIF('TUẦN 04-05'!$L$5:$L$453,'KT PHÒNG'!A67)</f>
        <v>0</v>
      </c>
      <c r="H67" s="6">
        <f>COUNTIF('TUẦN 04-05'!M5:M510,'KT PHÒNG'!$A$5)</f>
        <v>0</v>
      </c>
      <c r="I67" s="6">
        <f>COUNTIF('TUẦN 04-05'!$N$5:$N$453,'KT PHÒNG'!A67)</f>
        <v>0</v>
      </c>
      <c r="J67" s="6">
        <f>COUNTIF('TUẦN 04-05'!$O$5:$O$453,'KT PHÒNG'!A67)</f>
        <v>0</v>
      </c>
      <c r="K67" s="6">
        <f>COUNTIF('TUẦN 04-05'!$P$5:$P$453,'KT PHÒNG'!A67)</f>
        <v>0</v>
      </c>
      <c r="L67" s="6">
        <f>COUNTIF('TUẦN 04-05'!$Q$5:$Q$453,'KT PHÒNG'!A67)</f>
        <v>2</v>
      </c>
      <c r="M67" s="6">
        <f>COUNTIF('TUẦN 04-05'!$R$5:$R$453,'KT PHÒNG'!A67)</f>
        <v>0</v>
      </c>
      <c r="N67" s="6">
        <f>COUNTIF('TUẦN 04-05'!$S$5:$S$453,'KT PHÒNG'!A67)</f>
        <v>0</v>
      </c>
      <c r="O67" s="6">
        <f>COUNTIF('TUẦN 04-05'!$T$5:$T$453,'KT PHÒNG'!A67)</f>
        <v>0</v>
      </c>
    </row>
    <row r="68" spans="1:16">
      <c r="A68" s="5" t="s">
        <v>222</v>
      </c>
      <c r="B68" s="6">
        <f>COUNTIF('TUẦN 04-05'!$G$5:$G$453,'KT PHÒNG'!A68)</f>
        <v>0</v>
      </c>
      <c r="C68" s="6">
        <f>COUNTIF('TUẦN 04-05'!$H$5:$H$453,'KT PHÒNG'!A68)</f>
        <v>0</v>
      </c>
      <c r="D68" s="6">
        <f>COUNTIF('TUẦN 04-05'!$I$5:$I$453,'KT PHÒNG'!A68)</f>
        <v>1</v>
      </c>
      <c r="E68" s="6">
        <f>COUNTIF('TUẦN 04-05'!J5:J511,'KT PHÒNG'!A68)</f>
        <v>1</v>
      </c>
      <c r="F68" s="6">
        <f>COUNTIF('TUẦN 04-05'!$K$5:$K$453,'KT PHÒNG'!A68)</f>
        <v>1</v>
      </c>
      <c r="G68" s="6">
        <f>COUNTIF('TUẦN 04-05'!$L$5:$L$453,'KT PHÒNG'!A68)</f>
        <v>0</v>
      </c>
      <c r="H68" s="6">
        <f>COUNTIF('TUẦN 04-05'!M5:M511,'KT PHÒNG'!$A$5)</f>
        <v>0</v>
      </c>
      <c r="I68" s="6">
        <f>COUNTIF('TUẦN 04-05'!$N$5:$N$453,'KT PHÒNG'!A68)</f>
        <v>0</v>
      </c>
      <c r="J68" s="6">
        <f>COUNTIF('TUẦN 04-05'!$O$5:$O$453,'KT PHÒNG'!A68)</f>
        <v>0</v>
      </c>
      <c r="K68" s="6">
        <f>COUNTIF('TUẦN 04-05'!$P$5:$P$453,'KT PHÒNG'!A68)</f>
        <v>2</v>
      </c>
      <c r="L68" s="6">
        <f>COUNTIF('TUẦN 04-05'!$Q$5:$Q$453,'KT PHÒNG'!A68)</f>
        <v>0</v>
      </c>
      <c r="M68" s="6">
        <f>COUNTIF('TUẦN 04-05'!$R$5:$R$453,'KT PHÒNG'!A68)</f>
        <v>0</v>
      </c>
      <c r="N68" s="6">
        <f>COUNTIF('TUẦN 04-05'!$S$5:$S$453,'KT PHÒNG'!A68)</f>
        <v>0</v>
      </c>
      <c r="O68" s="6">
        <f>COUNTIF('TUẦN 04-05'!$T$5:$T$453,'KT PHÒNG'!A68)</f>
        <v>0</v>
      </c>
    </row>
    <row r="69" spans="1:16">
      <c r="A69" s="5" t="s">
        <v>492</v>
      </c>
      <c r="B69" s="6">
        <f>COUNTIF('TUẦN 04-05'!$G$5:$G$453,'KT PHÒNG'!A69)</f>
        <v>0</v>
      </c>
      <c r="C69" s="6">
        <f>COUNTIF('TUẦN 04-05'!$H$5:$H$453,'KT PHÒNG'!A69)</f>
        <v>0</v>
      </c>
      <c r="D69" s="6">
        <f>COUNTIF('TUẦN 04-05'!$I$5:$I$453,'KT PHÒNG'!A69)</f>
        <v>0</v>
      </c>
      <c r="E69" s="6">
        <f>COUNTIF('TUẦN 04-05'!J5:J512,'KT PHÒNG'!A69)</f>
        <v>0</v>
      </c>
      <c r="F69" s="6">
        <f>COUNTIF('TUẦN 04-05'!$K$5:$K$453,'KT PHÒNG'!A69)</f>
        <v>0</v>
      </c>
      <c r="G69" s="6">
        <f>COUNTIF('TUẦN 04-05'!$L$5:$L$453,'KT PHÒNG'!A69)</f>
        <v>0</v>
      </c>
      <c r="H69" s="6">
        <f>COUNTIF('TUẦN 04-05'!M5:M512,'KT PHÒNG'!$A$5)</f>
        <v>0</v>
      </c>
      <c r="I69" s="6">
        <f>COUNTIF('TUẦN 04-05'!$N$5:$N$453,'KT PHÒNG'!A69)</f>
        <v>0</v>
      </c>
      <c r="J69" s="6">
        <f>COUNTIF('TUẦN 04-05'!$O$5:$O$453,'KT PHÒNG'!A69)</f>
        <v>0</v>
      </c>
      <c r="K69" s="6">
        <f>COUNTIF('TUẦN 04-05'!$P$5:$P$453,'KT PHÒNG'!A69)</f>
        <v>0</v>
      </c>
      <c r="L69" s="6">
        <f>COUNTIF('TUẦN 04-05'!$Q$5:$Q$453,'KT PHÒNG'!A69)</f>
        <v>0</v>
      </c>
      <c r="M69" s="6">
        <f>COUNTIF('TUẦN 04-05'!$R$5:$R$453,'KT PHÒNG'!A69)</f>
        <v>0</v>
      </c>
      <c r="N69" s="6">
        <f>COUNTIF('TUẦN 04-05'!$S$5:$S$453,'KT PHÒNG'!A69)</f>
        <v>0</v>
      </c>
      <c r="O69" s="6">
        <f>COUNTIF('TUẦN 04-05'!$T$5:$T$453,'KT PHÒNG'!A69)</f>
        <v>0</v>
      </c>
    </row>
    <row r="70" spans="1:16">
      <c r="A70" s="5" t="s">
        <v>241</v>
      </c>
      <c r="B70" s="6">
        <f>COUNTIF('TUẦN 04-05'!$G$5:$G$453,'KT PHÒNG'!A70)</f>
        <v>1</v>
      </c>
      <c r="C70" s="6">
        <f>COUNTIF('TUẦN 04-05'!$H$5:$H$453,'KT PHÒNG'!A70)</f>
        <v>1</v>
      </c>
      <c r="D70" s="6">
        <f>COUNTIF('TUẦN 04-05'!$I$5:$I$453,'KT PHÒNG'!A70)</f>
        <v>0</v>
      </c>
      <c r="E70" s="6">
        <f>COUNTIF('TUẦN 04-05'!J5:J513,'KT PHÒNG'!A70)</f>
        <v>1</v>
      </c>
      <c r="F70" s="6">
        <f>COUNTIF('TUẦN 04-05'!$K$5:$K$453,'KT PHÒNG'!A70)</f>
        <v>1</v>
      </c>
      <c r="G70" s="6">
        <f>COUNTIF('TUẦN 04-05'!$L$5:$L$453,'KT PHÒNG'!A70)</f>
        <v>0</v>
      </c>
      <c r="H70" s="6">
        <f>COUNTIF('TUẦN 04-05'!M5:M513,'KT PHÒNG'!$A$5)</f>
        <v>0</v>
      </c>
      <c r="I70" s="6">
        <f>COUNTIF('TUẦN 04-05'!$N$5:$N$453,'KT PHÒNG'!A70)</f>
        <v>0</v>
      </c>
      <c r="J70" s="6">
        <f>COUNTIF('TUẦN 04-05'!$O$5:$O$453,'KT PHÒNG'!A70)</f>
        <v>1</v>
      </c>
      <c r="K70" s="6">
        <f>COUNTIF('TUẦN 04-05'!$P$5:$P$453,'KT PHÒNG'!A70)</f>
        <v>2</v>
      </c>
      <c r="L70" s="6">
        <f>COUNTIF('TUẦN 04-05'!$Q$5:$Q$453,'KT PHÒNG'!A70)</f>
        <v>1</v>
      </c>
      <c r="M70" s="6">
        <f>COUNTIF('TUẦN 04-05'!$R$5:$R$453,'KT PHÒNG'!A70)</f>
        <v>1</v>
      </c>
      <c r="N70" s="6">
        <f>COUNTIF('TUẦN 04-05'!$S$5:$S$453,'KT PHÒNG'!A70)</f>
        <v>0</v>
      </c>
      <c r="O70" s="6">
        <f>COUNTIF('TUẦN 04-05'!$T$5:$T$453,'KT PHÒNG'!A70)</f>
        <v>0</v>
      </c>
      <c r="P70" s="4" t="s">
        <v>493</v>
      </c>
    </row>
    <row r="71" spans="1:16">
      <c r="A71" s="5" t="s">
        <v>240</v>
      </c>
      <c r="B71" s="6">
        <f>COUNTIF('TUẦN 04-05'!$G$5:$G$453,'KT PHÒNG'!A71)</f>
        <v>1</v>
      </c>
      <c r="C71" s="6">
        <f>COUNTIF('TUẦN 04-05'!$H$5:$H$453,'KT PHÒNG'!A71)</f>
        <v>1</v>
      </c>
      <c r="D71" s="6">
        <f>COUNTIF('TUẦN 04-05'!$I$5:$I$453,'KT PHÒNG'!A71)</f>
        <v>1</v>
      </c>
      <c r="E71" s="6">
        <f>COUNTIF('TUẦN 04-05'!J5:J514,'KT PHÒNG'!A71)</f>
        <v>0</v>
      </c>
      <c r="F71" s="6">
        <f>COUNTIF('TUẦN 04-05'!$K$5:$K$453,'KT PHÒNG'!A71)</f>
        <v>0</v>
      </c>
      <c r="G71" s="6">
        <f>COUNTIF('TUẦN 04-05'!$L$5:$L$453,'KT PHÒNG'!A71)</f>
        <v>0</v>
      </c>
      <c r="H71" s="6">
        <f>COUNTIF('TUẦN 04-05'!M5:M514,'KT PHÒNG'!$A$5)</f>
        <v>0</v>
      </c>
      <c r="I71" s="6">
        <f>COUNTIF('TUẦN 04-05'!$N$5:$N$453,'KT PHÒNG'!A71)</f>
        <v>0</v>
      </c>
      <c r="J71" s="6">
        <f>COUNTIF('TUẦN 04-05'!$O$5:$O$453,'KT PHÒNG'!A71)</f>
        <v>0</v>
      </c>
      <c r="K71" s="6">
        <f>COUNTIF('TUẦN 04-05'!$P$5:$P$453,'KT PHÒNG'!A71)</f>
        <v>1</v>
      </c>
      <c r="L71" s="6">
        <f>COUNTIF('TUẦN 04-05'!$Q$5:$Q$453,'KT PHÒNG'!A71)</f>
        <v>1</v>
      </c>
      <c r="M71" s="6">
        <f>COUNTIF('TUẦN 04-05'!$R$5:$R$453,'KT PHÒNG'!A71)</f>
        <v>0</v>
      </c>
      <c r="N71" s="6">
        <f>COUNTIF('TUẦN 04-05'!$S$5:$S$453,'KT PHÒNG'!A71)</f>
        <v>0</v>
      </c>
      <c r="O71" s="6">
        <f>COUNTIF('TUẦN 04-05'!$T$5:$T$453,'KT PHÒNG'!A71)</f>
        <v>0</v>
      </c>
      <c r="P71" s="4" t="s">
        <v>493</v>
      </c>
    </row>
    <row r="72" spans="1:16">
      <c r="A72" s="5" t="s">
        <v>232</v>
      </c>
      <c r="B72" s="6">
        <f>COUNTIF('TUẦN 04-05'!$G$5:$G$453,'KT PHÒNG'!A72)</f>
        <v>1</v>
      </c>
      <c r="C72" s="6">
        <f>COUNTIF('TUẦN 04-05'!$H$5:$H$453,'KT PHÒNG'!A72)</f>
        <v>1</v>
      </c>
      <c r="D72" s="6">
        <f>COUNTIF('TUẦN 04-05'!$I$5:$I$453,'KT PHÒNG'!A72)</f>
        <v>0</v>
      </c>
      <c r="E72" s="6">
        <f>COUNTIF('TUẦN 04-05'!J5:J515,'KT PHÒNG'!A72)</f>
        <v>1</v>
      </c>
      <c r="F72" s="6">
        <f>COUNTIF('TUẦN 04-05'!$K$5:$K$453,'KT PHÒNG'!A72)</f>
        <v>1</v>
      </c>
      <c r="G72" s="6">
        <f>COUNTIF('TUẦN 04-05'!$L$5:$L$453,'KT PHÒNG'!A72)</f>
        <v>0</v>
      </c>
      <c r="H72" s="6">
        <f>COUNTIF('TUẦN 04-05'!M5:M515,'KT PHÒNG'!$A$5)</f>
        <v>0</v>
      </c>
      <c r="I72" s="6">
        <f>COUNTIF('TUẦN 04-05'!$N$5:$N$453,'KT PHÒNG'!A72)</f>
        <v>0</v>
      </c>
      <c r="J72" s="6">
        <f>COUNTIF('TUẦN 04-05'!$O$5:$O$453,'KT PHÒNG'!A72)</f>
        <v>0</v>
      </c>
      <c r="K72" s="6">
        <f>COUNTIF('TUẦN 04-05'!$P$5:$P$453,'KT PHÒNG'!A72)</f>
        <v>1</v>
      </c>
      <c r="L72" s="6">
        <f>COUNTIF('TUẦN 04-05'!$Q$5:$Q$453,'KT PHÒNG'!A72)</f>
        <v>1</v>
      </c>
      <c r="M72" s="6">
        <f>COUNTIF('TUẦN 04-05'!$R$5:$R$453,'KT PHÒNG'!A72)</f>
        <v>1</v>
      </c>
      <c r="N72" s="6">
        <f>COUNTIF('TUẦN 04-05'!$S$5:$S$453,'KT PHÒNG'!A72)</f>
        <v>0</v>
      </c>
      <c r="O72" s="6">
        <f>COUNTIF('TUẦN 04-05'!$T$5:$T$453,'KT PHÒNG'!A72)</f>
        <v>0</v>
      </c>
    </row>
    <row r="73" spans="1:16">
      <c r="A73" s="5" t="s">
        <v>494</v>
      </c>
      <c r="B73" s="6">
        <f>COUNTIF('TUẦN 04-05'!$G$5:$G$453,'KT PHÒNG'!A73)</f>
        <v>0</v>
      </c>
      <c r="C73" s="6">
        <f>COUNTIF('TUẦN 04-05'!$H$5:$H$453,'KT PHÒNG'!A73)</f>
        <v>0</v>
      </c>
      <c r="D73" s="6">
        <f>COUNTIF('TUẦN 04-05'!$I$5:$I$453,'KT PHÒNG'!A73)</f>
        <v>0</v>
      </c>
      <c r="E73" s="6">
        <f>COUNTIF('TUẦN 04-05'!J5:J516,'KT PHÒNG'!A73)</f>
        <v>0</v>
      </c>
      <c r="F73" s="6">
        <f>COUNTIF('TUẦN 04-05'!$K$5:$K$453,'KT PHÒNG'!A73)</f>
        <v>0</v>
      </c>
      <c r="G73" s="6">
        <f>COUNTIF('TUẦN 04-05'!$L$5:$L$453,'KT PHÒNG'!A73)</f>
        <v>0</v>
      </c>
      <c r="H73" s="6">
        <f>COUNTIF('TUẦN 04-05'!M5:M516,'KT PHÒNG'!$A$5)</f>
        <v>0</v>
      </c>
      <c r="I73" s="6">
        <f>COUNTIF('TUẦN 04-05'!$N$5:$N$453,'KT PHÒNG'!A73)</f>
        <v>0</v>
      </c>
      <c r="J73" s="6">
        <f>COUNTIF('TUẦN 04-05'!$O$5:$O$453,'KT PHÒNG'!A73)</f>
        <v>0</v>
      </c>
      <c r="K73" s="6">
        <f>COUNTIF('TUẦN 04-05'!$P$5:$P$453,'KT PHÒNG'!A73)</f>
        <v>0</v>
      </c>
      <c r="L73" s="6">
        <f>COUNTIF('TUẦN 04-05'!$Q$5:$Q$453,'KT PHÒNG'!A73)</f>
        <v>0</v>
      </c>
      <c r="M73" s="6">
        <f>COUNTIF('TUẦN 04-05'!$R$5:$R$453,'KT PHÒNG'!A73)</f>
        <v>0</v>
      </c>
      <c r="N73" s="6">
        <f>COUNTIF('TUẦN 04-05'!$S$5:$S$453,'KT PHÒNG'!A73)</f>
        <v>0</v>
      </c>
      <c r="O73" s="6">
        <f>COUNTIF('TUẦN 04-05'!$T$5:$T$453,'KT PHÒNG'!A73)</f>
        <v>0</v>
      </c>
    </row>
    <row r="74" spans="1:16">
      <c r="A74" s="5" t="s">
        <v>280</v>
      </c>
      <c r="B74" s="6">
        <f>COUNTIF('TUẦN 04-05'!$G$5:$G$453,'KT PHÒNG'!A74)</f>
        <v>1</v>
      </c>
      <c r="C74" s="6">
        <f>COUNTIF('TUẦN 04-05'!$H$5:$H$453,'KT PHÒNG'!A74)</f>
        <v>1</v>
      </c>
      <c r="D74" s="6">
        <f>COUNTIF('TUẦN 04-05'!$I$5:$I$453,'KT PHÒNG'!A74)</f>
        <v>2</v>
      </c>
      <c r="E74" s="6">
        <f>COUNTIF('TUẦN 04-05'!J5:J517,'KT PHÒNG'!A74)</f>
        <v>1</v>
      </c>
      <c r="F74" s="6">
        <f>COUNTIF('TUẦN 04-05'!$K$5:$K$453,'KT PHÒNG'!A74)</f>
        <v>1</v>
      </c>
      <c r="G74" s="6">
        <f>COUNTIF('TUẦN 04-05'!$L$5:$L$453,'KT PHÒNG'!A74)</f>
        <v>0</v>
      </c>
      <c r="H74" s="6">
        <f>COUNTIF('TUẦN 04-05'!M5:M517,'KT PHÒNG'!$A$5)</f>
        <v>0</v>
      </c>
      <c r="I74" s="6">
        <f>COUNTIF('TUẦN 04-05'!$N$5:$N$453,'KT PHÒNG'!A74)</f>
        <v>0</v>
      </c>
      <c r="J74" s="6">
        <f>COUNTIF('TUẦN 04-05'!$O$5:$O$453,'KT PHÒNG'!A74)</f>
        <v>1</v>
      </c>
      <c r="K74" s="6">
        <f>COUNTIF('TUẦN 04-05'!$P$5:$P$453,'KT PHÒNG'!A74)</f>
        <v>0</v>
      </c>
      <c r="L74" s="6">
        <f>COUNTIF('TUẦN 04-05'!$Q$5:$Q$453,'KT PHÒNG'!A74)</f>
        <v>1</v>
      </c>
      <c r="M74" s="6">
        <f>COUNTIF('TUẦN 04-05'!$R$5:$R$453,'KT PHÒNG'!A74)</f>
        <v>1</v>
      </c>
      <c r="N74" s="6">
        <f>COUNTIF('TUẦN 04-05'!$S$5:$S$453,'KT PHÒNG'!A74)</f>
        <v>0</v>
      </c>
      <c r="O74" s="6">
        <f>COUNTIF('TUẦN 04-05'!$T$5:$T$453,'KT PHÒNG'!A74)</f>
        <v>0</v>
      </c>
      <c r="P74" s="4" t="s">
        <v>493</v>
      </c>
    </row>
    <row r="75" spans="1:16">
      <c r="A75" s="5" t="s">
        <v>270</v>
      </c>
      <c r="B75" s="6">
        <f>COUNTIF('TUẦN 04-05'!$G$5:$G$453,'KT PHÒNG'!A75)</f>
        <v>0</v>
      </c>
      <c r="C75" s="6">
        <f>COUNTIF('TUẦN 04-05'!$H$5:$H$453,'KT PHÒNG'!A75)</f>
        <v>0</v>
      </c>
      <c r="D75" s="6">
        <f>COUNTIF('TUẦN 04-05'!$I$5:$I$453,'KT PHÒNG'!A75)</f>
        <v>0</v>
      </c>
      <c r="E75" s="6">
        <f>COUNTIF('TUẦN 04-05'!J5:J518,'KT PHÒNG'!A75)</f>
        <v>1</v>
      </c>
      <c r="F75" s="6">
        <f>COUNTIF('TUẦN 04-05'!$K$5:$K$453,'KT PHÒNG'!A75)</f>
        <v>0</v>
      </c>
      <c r="G75" s="6">
        <f>COUNTIF('TUẦN 04-05'!$L$5:$L$453,'KT PHÒNG'!A75)</f>
        <v>0</v>
      </c>
      <c r="H75" s="6">
        <f>COUNTIF('TUẦN 04-05'!M5:M518,'KT PHÒNG'!$A$5)</f>
        <v>0</v>
      </c>
      <c r="I75" s="6">
        <f>COUNTIF('TUẦN 04-05'!$N$5:$N$453,'KT PHÒNG'!A75)</f>
        <v>0</v>
      </c>
      <c r="J75" s="6">
        <f>COUNTIF('TUẦN 04-05'!$O$5:$O$453,'KT PHÒNG'!A75)</f>
        <v>0</v>
      </c>
      <c r="K75" s="6">
        <f>COUNTIF('TUẦN 04-05'!$P$5:$P$453,'KT PHÒNG'!A75)</f>
        <v>0</v>
      </c>
      <c r="L75" s="6">
        <f>COUNTIF('TUẦN 04-05'!$Q$5:$Q$453,'KT PHÒNG'!A75)</f>
        <v>0</v>
      </c>
      <c r="M75" s="6">
        <f>COUNTIF('TUẦN 04-05'!$R$5:$R$453,'KT PHÒNG'!A75)</f>
        <v>2</v>
      </c>
      <c r="N75" s="6">
        <f>COUNTIF('TUẦN 04-05'!$S$5:$S$453,'KT PHÒNG'!A75)</f>
        <v>0</v>
      </c>
      <c r="O75" s="6">
        <f>COUNTIF('TUẦN 04-05'!$T$5:$T$453,'KT PHÒNG'!A75)</f>
        <v>0</v>
      </c>
      <c r="P75" s="4" t="s">
        <v>493</v>
      </c>
    </row>
    <row r="76" spans="1:16">
      <c r="A76" s="5" t="s">
        <v>354</v>
      </c>
      <c r="B76" s="6">
        <f>COUNTIF('TUẦN 04-05'!$G$5:$G$453,'KT PHÒNG'!A76)</f>
        <v>1</v>
      </c>
      <c r="C76" s="6">
        <f>COUNTIF('TUẦN 04-05'!$H$5:$H$453,'KT PHÒNG'!A76)</f>
        <v>1</v>
      </c>
      <c r="D76" s="6">
        <f>COUNTIF('TUẦN 04-05'!$I$5:$I$453,'KT PHÒNG'!A76)</f>
        <v>0</v>
      </c>
      <c r="E76" s="6">
        <f>COUNTIF('TUẦN 04-05'!J5:J519,'KT PHÒNG'!A76)</f>
        <v>0</v>
      </c>
      <c r="F76" s="6">
        <f>COUNTIF('TUẦN 04-05'!$K$5:$K$453,'KT PHÒNG'!A76)</f>
        <v>0</v>
      </c>
      <c r="G76" s="6">
        <f>COUNTIF('TUẦN 04-05'!$L$5:$L$453,'KT PHÒNG'!A76)</f>
        <v>0</v>
      </c>
      <c r="H76" s="6">
        <f>COUNTIF('TUẦN 04-05'!M5:M519,'KT PHÒNG'!$A$5)</f>
        <v>0</v>
      </c>
      <c r="I76" s="6">
        <f>COUNTIF('TUẦN 04-05'!$N$5:$N$453,'KT PHÒNG'!A76)</f>
        <v>0</v>
      </c>
      <c r="J76" s="6">
        <f>COUNTIF('TUẦN 04-05'!$O$5:$O$453,'KT PHÒNG'!A76)</f>
        <v>1</v>
      </c>
      <c r="K76" s="6">
        <f>COUNTIF('TUẦN 04-05'!$P$5:$P$453,'KT PHÒNG'!A76)</f>
        <v>0</v>
      </c>
      <c r="L76" s="6">
        <f>COUNTIF('TUẦN 04-05'!$Q$5:$Q$453,'KT PHÒNG'!A76)</f>
        <v>0</v>
      </c>
      <c r="M76" s="6">
        <f>COUNTIF('TUẦN 04-05'!$R$5:$R$453,'KT PHÒNG'!A76)</f>
        <v>0</v>
      </c>
      <c r="N76" s="6">
        <f>COUNTIF('TUẦN 04-05'!$S$5:$S$453,'KT PHÒNG'!A76)</f>
        <v>0</v>
      </c>
      <c r="O76" s="6">
        <f>COUNTIF('TUẦN 04-05'!$T$5:$T$453,'KT PHÒNG'!A76)</f>
        <v>0</v>
      </c>
    </row>
    <row r="77" spans="1:16">
      <c r="A77" s="5" t="s">
        <v>495</v>
      </c>
      <c r="B77" s="6">
        <f>COUNTIF('TUẦN 04-05'!$G$5:$G$453,'KT PHÒNG'!A77)</f>
        <v>0</v>
      </c>
      <c r="C77" s="6">
        <f>COUNTIF('TUẦN 04-05'!$H$5:$H$453,'KT PHÒNG'!A77)</f>
        <v>0</v>
      </c>
      <c r="D77" s="6">
        <f>COUNTIF('TUẦN 04-05'!$I$5:$I$453,'KT PHÒNG'!A77)</f>
        <v>0</v>
      </c>
      <c r="E77" s="6">
        <f>COUNTIF('TUẦN 04-05'!J5:J520,'KT PHÒNG'!A77)</f>
        <v>0</v>
      </c>
      <c r="F77" s="6">
        <f>COUNTIF('TUẦN 04-05'!$K$5:$K$453,'KT PHÒNG'!A77)</f>
        <v>0</v>
      </c>
      <c r="G77" s="6">
        <f>COUNTIF('TUẦN 04-05'!$L$5:$L$453,'KT PHÒNG'!A77)</f>
        <v>0</v>
      </c>
      <c r="H77" s="6">
        <f>COUNTIF('TUẦN 04-05'!M5:M520,'KT PHÒNG'!$A$5)</f>
        <v>0</v>
      </c>
      <c r="I77" s="6">
        <f>COUNTIF('TUẦN 04-05'!$N$5:$N$453,'KT PHÒNG'!A77)</f>
        <v>0</v>
      </c>
      <c r="J77" s="6">
        <f>COUNTIF('TUẦN 04-05'!$O$5:$O$453,'KT PHÒNG'!A77)</f>
        <v>0</v>
      </c>
      <c r="K77" s="6">
        <f>COUNTIF('TUẦN 04-05'!$P$5:$P$453,'KT PHÒNG'!A77)</f>
        <v>0</v>
      </c>
      <c r="L77" s="6">
        <f>COUNTIF('TUẦN 04-05'!$Q$5:$Q$453,'KT PHÒNG'!A77)</f>
        <v>0</v>
      </c>
      <c r="M77" s="6">
        <f>COUNTIF('TUẦN 04-05'!$R$5:$R$453,'KT PHÒNG'!A77)</f>
        <v>0</v>
      </c>
      <c r="N77" s="6">
        <f>COUNTIF('TUẦN 04-05'!$S$5:$S$453,'KT PHÒNG'!A77)</f>
        <v>0</v>
      </c>
      <c r="O77" s="6">
        <f>COUNTIF('TUẦN 04-05'!$T$5:$T$453,'KT PHÒNG'!A77)</f>
        <v>0</v>
      </c>
    </row>
    <row r="78" spans="1:16">
      <c r="A78" s="5" t="s">
        <v>272</v>
      </c>
      <c r="B78" s="6">
        <f>COUNTIF('TUẦN 04-05'!$G$5:$G$453,'KT PHÒNG'!A78)</f>
        <v>1</v>
      </c>
      <c r="C78" s="6">
        <f>COUNTIF('TUẦN 04-05'!$H$5:$H$453,'KT PHÒNG'!A78)</f>
        <v>1</v>
      </c>
      <c r="D78" s="6">
        <f>COUNTIF('TUẦN 04-05'!$I$5:$I$453,'KT PHÒNG'!A78)</f>
        <v>0</v>
      </c>
      <c r="E78" s="6">
        <f>COUNTIF('TUẦN 04-05'!J5:J521,'KT PHÒNG'!A78)</f>
        <v>2</v>
      </c>
      <c r="F78" s="6">
        <f>COUNTIF('TUẦN 04-05'!$K$5:$K$453,'KT PHÒNG'!A78)</f>
        <v>2</v>
      </c>
      <c r="G78" s="6">
        <f>COUNTIF('TUẦN 04-05'!$L$5:$L$453,'KT PHÒNG'!A78)</f>
        <v>0</v>
      </c>
      <c r="H78" s="6">
        <f>COUNTIF('TUẦN 04-05'!M5:M521,'KT PHÒNG'!$A$5)</f>
        <v>0</v>
      </c>
      <c r="I78" s="6">
        <f>COUNTIF('TUẦN 04-05'!$N$5:$N$453,'KT PHÒNG'!A78)</f>
        <v>0</v>
      </c>
      <c r="J78" s="6">
        <f>COUNTIF('TUẦN 04-05'!$O$5:$O$453,'KT PHÒNG'!A78)</f>
        <v>1</v>
      </c>
      <c r="K78" s="6">
        <f>COUNTIF('TUẦN 04-05'!$P$5:$P$453,'KT PHÒNG'!A78)</f>
        <v>1</v>
      </c>
      <c r="L78" s="6">
        <f>COUNTIF('TUẦN 04-05'!$Q$5:$Q$453,'KT PHÒNG'!A78)</f>
        <v>2</v>
      </c>
      <c r="M78" s="6">
        <f>COUNTIF('TUẦN 04-05'!$R$5:$R$453,'KT PHÒNG'!A78)</f>
        <v>0</v>
      </c>
      <c r="N78" s="6">
        <f>COUNTIF('TUẦN 04-05'!$S$5:$S$453,'KT PHÒNG'!A78)</f>
        <v>0</v>
      </c>
      <c r="O78" s="6">
        <f>COUNTIF('TUẦN 04-05'!$T$5:$T$453,'KT PHÒNG'!A78)</f>
        <v>0</v>
      </c>
    </row>
    <row r="79" spans="1:16">
      <c r="A79" s="5" t="s">
        <v>322</v>
      </c>
      <c r="B79" s="6">
        <f>COUNTIF('TUẦN 04-05'!$G$5:$G$453,'KT PHÒNG'!A79)</f>
        <v>0</v>
      </c>
      <c r="C79" s="6">
        <f>COUNTIF('TUẦN 04-05'!$H$5:$H$453,'KT PHÒNG'!A79)</f>
        <v>0</v>
      </c>
      <c r="D79" s="6">
        <f>COUNTIF('TUẦN 04-05'!$I$5:$I$453,'KT PHÒNG'!A79)</f>
        <v>0</v>
      </c>
      <c r="E79" s="6">
        <f>COUNTIF('TUẦN 04-05'!J5:J522,'KT PHÒNG'!A79)</f>
        <v>0</v>
      </c>
      <c r="F79" s="6">
        <f>COUNTIF('TUẦN 04-05'!$K$5:$K$453,'KT PHÒNG'!A79)</f>
        <v>2</v>
      </c>
      <c r="G79" s="6">
        <f>COUNTIF('TUẦN 04-05'!$L$5:$L$453,'KT PHÒNG'!A79)</f>
        <v>0</v>
      </c>
      <c r="H79" s="6">
        <f>COUNTIF('TUẦN 04-05'!M5:M522,'KT PHÒNG'!$A$5)</f>
        <v>0</v>
      </c>
      <c r="I79" s="6">
        <f>COUNTIF('TUẦN 04-05'!$N$5:$N$453,'KT PHÒNG'!A79)</f>
        <v>0</v>
      </c>
      <c r="J79" s="6">
        <f>COUNTIF('TUẦN 04-05'!$O$5:$O$453,'KT PHÒNG'!A79)</f>
        <v>0</v>
      </c>
      <c r="K79" s="6">
        <f>COUNTIF('TUẦN 04-05'!$P$5:$P$453,'KT PHÒNG'!A79)</f>
        <v>0</v>
      </c>
      <c r="L79" s="6">
        <f>COUNTIF('TUẦN 04-05'!$Q$5:$Q$453,'KT PHÒNG'!A79)</f>
        <v>0</v>
      </c>
      <c r="M79" s="6">
        <f>COUNTIF('TUẦN 04-05'!$R$5:$R$453,'KT PHÒNG'!A79)</f>
        <v>0</v>
      </c>
      <c r="N79" s="6">
        <f>COUNTIF('TUẦN 04-05'!$S$5:$S$453,'KT PHÒNG'!A79)</f>
        <v>0</v>
      </c>
      <c r="O79" s="6">
        <f>COUNTIF('TUẦN 04-05'!$T$5:$T$453,'KT PHÒNG'!A79)</f>
        <v>0</v>
      </c>
    </row>
    <row r="80" spans="1:16">
      <c r="A80" s="5" t="s">
        <v>357</v>
      </c>
      <c r="B80" s="6">
        <f>COUNTIF('TUẦN 04-05'!$G$5:$G$453,'KT PHÒNG'!A80)</f>
        <v>1</v>
      </c>
      <c r="C80" s="6">
        <f>COUNTIF('TUẦN 04-05'!$H$5:$H$453,'KT PHÒNG'!A80)</f>
        <v>1</v>
      </c>
      <c r="D80" s="6">
        <f>COUNTIF('TUẦN 04-05'!$I$5:$I$453,'KT PHÒNG'!A80)</f>
        <v>0</v>
      </c>
      <c r="E80" s="6">
        <f>COUNTIF('TUẦN 04-05'!J5:J523,'KT PHÒNG'!A80)</f>
        <v>1</v>
      </c>
      <c r="F80" s="6">
        <f>COUNTIF('TUẦN 04-05'!$K$5:$K$453,'KT PHÒNG'!A80)</f>
        <v>1</v>
      </c>
      <c r="G80" s="6">
        <f>COUNTIF('TUẦN 04-05'!$L$5:$L$453,'KT PHÒNG'!A80)</f>
        <v>0</v>
      </c>
      <c r="H80" s="6">
        <f>COUNTIF('TUẦN 04-05'!M5:M523,'KT PHÒNG'!$A$5)</f>
        <v>0</v>
      </c>
      <c r="I80" s="6">
        <f>COUNTIF('TUẦN 04-05'!$N$5:$N$453,'KT PHÒNG'!A80)</f>
        <v>0</v>
      </c>
      <c r="J80" s="6">
        <f>COUNTIF('TUẦN 04-05'!$O$5:$O$453,'KT PHÒNG'!A80)</f>
        <v>1</v>
      </c>
      <c r="K80" s="6">
        <f>COUNTIF('TUẦN 04-05'!$P$5:$P$453,'KT PHÒNG'!A80)</f>
        <v>0</v>
      </c>
      <c r="L80" s="6">
        <f>COUNTIF('TUẦN 04-05'!$Q$5:$Q$453,'KT PHÒNG'!A80)</f>
        <v>0</v>
      </c>
      <c r="M80" s="6">
        <f>COUNTIF('TUẦN 04-05'!$R$5:$R$453,'KT PHÒNG'!A80)</f>
        <v>1</v>
      </c>
      <c r="N80" s="6">
        <f>COUNTIF('TUẦN 04-05'!$S$5:$S$453,'KT PHÒNG'!A80)</f>
        <v>0</v>
      </c>
      <c r="O80" s="6">
        <f>COUNTIF('TUẦN 04-05'!$T$5:$T$453,'KT PHÒNG'!A80)</f>
        <v>0</v>
      </c>
    </row>
    <row r="81" spans="1:16">
      <c r="A81" s="5" t="s">
        <v>358</v>
      </c>
      <c r="B81" s="6">
        <f>COUNTIF('TUẦN 04-05'!$G$5:$G$453,'KT PHÒNG'!A81)</f>
        <v>0</v>
      </c>
      <c r="C81" s="6">
        <f>COUNTIF('TUẦN 04-05'!$H$5:$H$453,'KT PHÒNG'!A81)</f>
        <v>0</v>
      </c>
      <c r="D81" s="6">
        <f>COUNTIF('TUẦN 04-05'!$I$5:$I$453,'KT PHÒNG'!A81)</f>
        <v>0</v>
      </c>
      <c r="E81" s="6">
        <f>COUNTIF('TUẦN 04-05'!J5:J524,'KT PHÒNG'!A81)</f>
        <v>0</v>
      </c>
      <c r="F81" s="6">
        <f>COUNTIF('TUẦN 04-05'!$K$5:$K$453,'KT PHÒNG'!A81)</f>
        <v>0</v>
      </c>
      <c r="G81" s="6">
        <f>COUNTIF('TUẦN 04-05'!$L$5:$L$453,'KT PHÒNG'!A81)</f>
        <v>0</v>
      </c>
      <c r="H81" s="6">
        <f>COUNTIF('TUẦN 04-05'!M5:M524,'KT PHÒNG'!$A$5)</f>
        <v>0</v>
      </c>
      <c r="I81" s="6">
        <f>COUNTIF('TUẦN 04-05'!$N$5:$N$453,'KT PHÒNG'!A81)</f>
        <v>0</v>
      </c>
      <c r="J81" s="6">
        <f>COUNTIF('TUẦN 04-05'!$O$5:$O$453,'KT PHÒNG'!A81)</f>
        <v>0</v>
      </c>
      <c r="K81" s="6">
        <f>COUNTIF('TUẦN 04-05'!$P$5:$P$453,'KT PHÒNG'!A81)</f>
        <v>0</v>
      </c>
      <c r="L81" s="6">
        <f>COUNTIF('TUẦN 04-05'!$Q$5:$Q$453,'KT PHÒNG'!A81)</f>
        <v>0</v>
      </c>
      <c r="M81" s="6">
        <f>COUNTIF('TUẦN 04-05'!$R$5:$R$453,'KT PHÒNG'!A81)</f>
        <v>2</v>
      </c>
      <c r="N81" s="6">
        <f>COUNTIF('TUẦN 04-05'!$S$5:$S$453,'KT PHÒNG'!A81)</f>
        <v>0</v>
      </c>
      <c r="O81" s="6">
        <f>COUNTIF('TUẦN 04-05'!$T$5:$T$453,'KT PHÒNG'!A81)</f>
        <v>0</v>
      </c>
    </row>
    <row r="82" spans="1:16">
      <c r="A82" s="5" t="s">
        <v>254</v>
      </c>
      <c r="B82" s="6">
        <f>COUNTIF('TUẦN 04-05'!$G$5:$G$453,'KT PHÒNG'!A82)</f>
        <v>1</v>
      </c>
      <c r="C82" s="6">
        <f>COUNTIF('TUẦN 04-05'!$H$5:$H$453,'KT PHÒNG'!A82)</f>
        <v>1</v>
      </c>
      <c r="D82" s="6">
        <f>COUNTIF('TUẦN 04-05'!$I$5:$I$453,'KT PHÒNG'!A82)</f>
        <v>1</v>
      </c>
      <c r="E82" s="6">
        <f>COUNTIF('TUẦN 04-05'!J5:J525,'KT PHÒNG'!A82)</f>
        <v>0</v>
      </c>
      <c r="F82" s="6">
        <f>COUNTIF('TUẦN 04-05'!$K$5:$K$453,'KT PHÒNG'!A82)</f>
        <v>1</v>
      </c>
      <c r="G82" s="6">
        <f>COUNTIF('TUẦN 04-05'!$L$5:$L$453,'KT PHÒNG'!A82)</f>
        <v>0</v>
      </c>
      <c r="H82" s="6">
        <f>COUNTIF('TUẦN 04-05'!M5:M525,'KT PHÒNG'!$A$5)</f>
        <v>0</v>
      </c>
      <c r="I82" s="6">
        <f>COUNTIF('TUẦN 04-05'!$N$5:$N$453,'KT PHÒNG'!A82)</f>
        <v>0</v>
      </c>
      <c r="J82" s="6">
        <f>COUNTIF('TUẦN 04-05'!$O$5:$O$453,'KT PHÒNG'!A82)</f>
        <v>1</v>
      </c>
      <c r="K82" s="6">
        <f>COUNTIF('TUẦN 04-05'!$P$5:$P$453,'KT PHÒNG'!A82)</f>
        <v>1</v>
      </c>
      <c r="L82" s="6">
        <f>COUNTIF('TUẦN 04-05'!$Q$5:$Q$453,'KT PHÒNG'!A82)</f>
        <v>2</v>
      </c>
      <c r="M82" s="6">
        <f>COUNTIF('TUẦN 04-05'!$R$5:$R$453,'KT PHÒNG'!A82)</f>
        <v>2</v>
      </c>
      <c r="N82" s="6">
        <f>COUNTIF('TUẦN 04-05'!$S$5:$S$453,'KT PHÒNG'!A82)</f>
        <v>0</v>
      </c>
      <c r="O82" s="6">
        <f>COUNTIF('TUẦN 04-05'!$T$5:$T$453,'KT PHÒNG'!A82)</f>
        <v>0</v>
      </c>
    </row>
    <row r="83" spans="1:16">
      <c r="A83" s="5" t="s">
        <v>496</v>
      </c>
      <c r="B83" s="6">
        <f>COUNTIF('TUẦN 04-05'!$G$5:$G$453,'KT PHÒNG'!A83)</f>
        <v>0</v>
      </c>
      <c r="C83" s="6">
        <f>COUNTIF('TUẦN 04-05'!$H$5:$H$453,'KT PHÒNG'!A83)</f>
        <v>0</v>
      </c>
      <c r="D83" s="6">
        <f>COUNTIF('TUẦN 04-05'!$I$5:$I$453,'KT PHÒNG'!A83)</f>
        <v>0</v>
      </c>
      <c r="E83" s="6">
        <f>COUNTIF('TUẦN 04-05'!J5:J526,'KT PHÒNG'!A83)</f>
        <v>0</v>
      </c>
      <c r="F83" s="6">
        <f>COUNTIF('TUẦN 04-05'!$K$5:$K$453,'KT PHÒNG'!A83)</f>
        <v>0</v>
      </c>
      <c r="G83" s="6">
        <f>COUNTIF('TUẦN 04-05'!$L$5:$L$453,'KT PHÒNG'!A83)</f>
        <v>0</v>
      </c>
      <c r="H83" s="6">
        <f>COUNTIF('TUẦN 04-05'!M5:M526,'KT PHÒNG'!$A$5)</f>
        <v>0</v>
      </c>
      <c r="I83" s="6">
        <f>COUNTIF('TUẦN 04-05'!$N$5:$N$453,'KT PHÒNG'!A83)</f>
        <v>0</v>
      </c>
      <c r="J83" s="6">
        <f>COUNTIF('TUẦN 04-05'!$O$5:$O$453,'KT PHÒNG'!A83)</f>
        <v>0</v>
      </c>
      <c r="K83" s="6">
        <f>COUNTIF('TUẦN 04-05'!$P$5:$P$453,'KT PHÒNG'!A83)</f>
        <v>0</v>
      </c>
      <c r="L83" s="6">
        <f>COUNTIF('TUẦN 04-05'!$Q$5:$Q$453,'KT PHÒNG'!A83)</f>
        <v>0</v>
      </c>
      <c r="M83" s="6">
        <f>COUNTIF('TUẦN 04-05'!$R$5:$R$453,'KT PHÒNG'!A83)</f>
        <v>0</v>
      </c>
      <c r="N83" s="6">
        <f>COUNTIF('TUẦN 04-05'!$S$5:$S$453,'KT PHÒNG'!A83)</f>
        <v>0</v>
      </c>
      <c r="O83" s="6">
        <f>COUNTIF('TUẦN 04-05'!$T$5:$T$453,'KT PHÒNG'!A83)</f>
        <v>0</v>
      </c>
    </row>
    <row r="84" spans="1:16">
      <c r="A84" s="5" t="s">
        <v>227</v>
      </c>
      <c r="B84" s="6">
        <f>COUNTIF('TUẦN 04-05'!$G$5:$G$453,'KT PHÒNG'!A84)</f>
        <v>1</v>
      </c>
      <c r="C84" s="6">
        <f>COUNTIF('TUẦN 04-05'!$H$5:$H$453,'KT PHÒNG'!A84)</f>
        <v>1</v>
      </c>
      <c r="D84" s="6">
        <f>COUNTIF('TUẦN 04-05'!$I$5:$I$453,'KT PHÒNG'!A84)</f>
        <v>0</v>
      </c>
      <c r="E84" s="6">
        <f>COUNTIF('TUẦN 04-05'!J5:J527,'KT PHÒNG'!A84)</f>
        <v>0</v>
      </c>
      <c r="F84" s="6">
        <f>COUNTIF('TUẦN 04-05'!$K$5:$K$453,'KT PHÒNG'!A84)</f>
        <v>0</v>
      </c>
      <c r="G84" s="6">
        <f>COUNTIF('TUẦN 04-05'!$L$5:$L$453,'KT PHÒNG'!A84)</f>
        <v>0</v>
      </c>
      <c r="H84" s="6">
        <f>COUNTIF('TUẦN 04-05'!M5:M527,'KT PHÒNG'!$A$5)</f>
        <v>0</v>
      </c>
      <c r="I84" s="6">
        <f>COUNTIF('TUẦN 04-05'!$N$5:$N$453,'KT PHÒNG'!A84)</f>
        <v>0</v>
      </c>
      <c r="J84" s="6">
        <f>COUNTIF('TUẦN 04-05'!$O$5:$O$453,'KT PHÒNG'!A84)</f>
        <v>1</v>
      </c>
      <c r="K84" s="6">
        <f>COUNTIF('TUẦN 04-05'!$P$5:$P$453,'KT PHÒNG'!A84)</f>
        <v>0</v>
      </c>
      <c r="L84" s="6">
        <f>COUNTIF('TUẦN 04-05'!$Q$5:$Q$453,'KT PHÒNG'!A84)</f>
        <v>1</v>
      </c>
      <c r="M84" s="6">
        <f>COUNTIF('TUẦN 04-05'!$R$5:$R$453,'KT PHÒNG'!A84)</f>
        <v>1</v>
      </c>
      <c r="N84" s="6">
        <f>COUNTIF('TUẦN 04-05'!$S$5:$S$453,'KT PHÒNG'!A84)</f>
        <v>0</v>
      </c>
      <c r="O84" s="6">
        <f>COUNTIF('TUẦN 04-05'!$T$5:$T$453,'KT PHÒNG'!A84)</f>
        <v>0</v>
      </c>
    </row>
    <row r="85" spans="1:16">
      <c r="A85" s="5" t="s">
        <v>497</v>
      </c>
      <c r="B85" s="6">
        <f>COUNTIF('TUẦN 04-05'!$G$5:$G$453,'KT PHÒNG'!A85)</f>
        <v>0</v>
      </c>
      <c r="C85" s="6">
        <f>COUNTIF('TUẦN 04-05'!$H$5:$H$453,'KT PHÒNG'!A85)</f>
        <v>0</v>
      </c>
      <c r="D85" s="6">
        <f>COUNTIF('TUẦN 04-05'!$I$5:$I$453,'KT PHÒNG'!A85)</f>
        <v>0</v>
      </c>
      <c r="E85" s="6">
        <f>COUNTIF('TUẦN 04-05'!J5:J528,'KT PHÒNG'!A85)</f>
        <v>0</v>
      </c>
      <c r="F85" s="6">
        <f>COUNTIF('TUẦN 04-05'!$K$5:$K$453,'KT PHÒNG'!A85)</f>
        <v>0</v>
      </c>
      <c r="G85" s="6">
        <f>COUNTIF('TUẦN 04-05'!$L$5:$L$453,'KT PHÒNG'!A85)</f>
        <v>0</v>
      </c>
      <c r="H85" s="6">
        <f>COUNTIF('TUẦN 04-05'!M5:M528,'KT PHÒNG'!$A$5)</f>
        <v>0</v>
      </c>
      <c r="I85" s="6">
        <f>COUNTIF('TUẦN 04-05'!$N$5:$N$453,'KT PHÒNG'!A85)</f>
        <v>0</v>
      </c>
      <c r="J85" s="6">
        <f>COUNTIF('TUẦN 04-05'!$O$5:$O$453,'KT PHÒNG'!A85)</f>
        <v>0</v>
      </c>
      <c r="K85" s="6">
        <f>COUNTIF('TUẦN 04-05'!$P$5:$P$453,'KT PHÒNG'!A85)</f>
        <v>0</v>
      </c>
      <c r="L85" s="6">
        <f>COUNTIF('TUẦN 04-05'!$Q$5:$Q$453,'KT PHÒNG'!A85)</f>
        <v>0</v>
      </c>
      <c r="M85" s="6">
        <f>COUNTIF('TUẦN 04-05'!$R$5:$R$453,'KT PHÒNG'!A85)</f>
        <v>0</v>
      </c>
      <c r="N85" s="6">
        <f>COUNTIF('TUẦN 04-05'!$S$5:$S$453,'KT PHÒNG'!A85)</f>
        <v>0</v>
      </c>
      <c r="O85" s="6">
        <f>COUNTIF('TUẦN 04-05'!$T$5:$T$453,'KT PHÒNG'!A85)</f>
        <v>0</v>
      </c>
    </row>
    <row r="86" spans="1:16">
      <c r="A86" s="5" t="s">
        <v>498</v>
      </c>
      <c r="B86" s="6">
        <f>COUNTIF('TUẦN 04-05'!$G$5:$G$453,'KT PHÒNG'!A86)</f>
        <v>0</v>
      </c>
      <c r="C86" s="6">
        <f>COUNTIF('TUẦN 04-05'!$H$5:$H$453,'KT PHÒNG'!A86)</f>
        <v>0</v>
      </c>
      <c r="D86" s="6">
        <f>COUNTIF('TUẦN 04-05'!$I$5:$I$453,'KT PHÒNG'!A86)</f>
        <v>0</v>
      </c>
      <c r="E86" s="6">
        <f>COUNTIF('TUẦN 04-05'!J5:J529,'KT PHÒNG'!A86)</f>
        <v>0</v>
      </c>
      <c r="F86" s="6">
        <f>COUNTIF('TUẦN 04-05'!$K$5:$K$453,'KT PHÒNG'!A86)</f>
        <v>0</v>
      </c>
      <c r="G86" s="6">
        <f>COUNTIF('TUẦN 04-05'!$L$5:$L$453,'KT PHÒNG'!A86)</f>
        <v>0</v>
      </c>
      <c r="H86" s="6">
        <f>COUNTIF('TUẦN 04-05'!M5:M529,'KT PHÒNG'!$A$5)</f>
        <v>0</v>
      </c>
      <c r="I86" s="6">
        <f>COUNTIF('TUẦN 04-05'!$N$5:$N$453,'KT PHÒNG'!A86)</f>
        <v>0</v>
      </c>
      <c r="J86" s="6">
        <f>COUNTIF('TUẦN 04-05'!$O$5:$O$453,'KT PHÒNG'!A86)</f>
        <v>0</v>
      </c>
      <c r="K86" s="6">
        <f>COUNTIF('TUẦN 04-05'!$P$5:$P$453,'KT PHÒNG'!A86)</f>
        <v>0</v>
      </c>
      <c r="L86" s="6">
        <f>COUNTIF('TUẦN 04-05'!$Q$5:$Q$453,'KT PHÒNG'!A86)</f>
        <v>0</v>
      </c>
      <c r="M86" s="6">
        <f>COUNTIF('TUẦN 04-05'!$R$5:$R$453,'KT PHÒNG'!A86)</f>
        <v>0</v>
      </c>
      <c r="N86" s="6">
        <f>COUNTIF('TUẦN 04-05'!$S$5:$S$453,'KT PHÒNG'!A86)</f>
        <v>0</v>
      </c>
      <c r="O86" s="6">
        <f>COUNTIF('TUẦN 04-05'!$T$5:$T$453,'KT PHÒNG'!A86)</f>
        <v>0</v>
      </c>
    </row>
    <row r="87" spans="1:16">
      <c r="A87" s="5" t="s">
        <v>499</v>
      </c>
      <c r="B87" s="6">
        <f>COUNTIF('TUẦN 04-05'!$G$5:$G$453,'KT PHÒNG'!A87)</f>
        <v>0</v>
      </c>
      <c r="C87" s="6">
        <f>COUNTIF('TUẦN 04-05'!$H$5:$H$453,'KT PHÒNG'!A87)</f>
        <v>0</v>
      </c>
      <c r="D87" s="6">
        <f>COUNTIF('TUẦN 04-05'!$I$5:$I$453,'KT PHÒNG'!A87)</f>
        <v>0</v>
      </c>
      <c r="E87" s="6">
        <f>COUNTIF('TUẦN 04-05'!J5:J530,'KT PHÒNG'!A87)</f>
        <v>0</v>
      </c>
      <c r="F87" s="6">
        <f>COUNTIF('TUẦN 04-05'!$K$5:$K$453,'KT PHÒNG'!A87)</f>
        <v>0</v>
      </c>
      <c r="G87" s="6">
        <f>COUNTIF('TUẦN 04-05'!$L$5:$L$453,'KT PHÒNG'!A87)</f>
        <v>0</v>
      </c>
      <c r="H87" s="6">
        <f>COUNTIF('TUẦN 04-05'!M5:M530,'KT PHÒNG'!$A$5)</f>
        <v>0</v>
      </c>
      <c r="I87" s="6">
        <f>COUNTIF('TUẦN 04-05'!$N$5:$N$453,'KT PHÒNG'!A87)</f>
        <v>0</v>
      </c>
      <c r="J87" s="6">
        <f>COUNTIF('TUẦN 04-05'!$O$5:$O$453,'KT PHÒNG'!A87)</f>
        <v>0</v>
      </c>
      <c r="K87" s="6">
        <f>COUNTIF('TUẦN 04-05'!$P$5:$P$453,'KT PHÒNG'!A87)</f>
        <v>0</v>
      </c>
      <c r="L87" s="6">
        <f>COUNTIF('TUẦN 04-05'!$Q$5:$Q$453,'KT PHÒNG'!A87)</f>
        <v>0</v>
      </c>
      <c r="M87" s="6">
        <f>COUNTIF('TUẦN 04-05'!$R$5:$R$453,'KT PHÒNG'!A87)</f>
        <v>0</v>
      </c>
      <c r="N87" s="6">
        <f>COUNTIF('TUẦN 04-05'!$S$5:$S$453,'KT PHÒNG'!A87)</f>
        <v>0</v>
      </c>
      <c r="O87" s="6">
        <f>COUNTIF('TUẦN 04-05'!$T$5:$T$453,'KT PHÒNG'!A87)</f>
        <v>0</v>
      </c>
    </row>
    <row r="88" spans="1:16">
      <c r="A88" s="5" t="s">
        <v>338</v>
      </c>
      <c r="B88" s="6">
        <f>COUNTIF('TUẦN 04-05'!$G$5:$G$453,'KT PHÒNG'!A88)</f>
        <v>0</v>
      </c>
      <c r="C88" s="6">
        <f>COUNTIF('TUẦN 04-05'!$H$5:$H$453,'KT PHÒNG'!A88)</f>
        <v>0</v>
      </c>
      <c r="D88" s="6">
        <f>COUNTIF('TUẦN 04-05'!$I$5:$I$453,'KT PHÒNG'!A88)</f>
        <v>1</v>
      </c>
      <c r="E88" s="6">
        <f>COUNTIF('TUẦN 04-05'!J5:J531,'KT PHÒNG'!A88)</f>
        <v>1</v>
      </c>
      <c r="F88" s="6">
        <f>COUNTIF('TUẦN 04-05'!$K$5:$K$453,'KT PHÒNG'!A88)</f>
        <v>0</v>
      </c>
      <c r="G88" s="6">
        <f>COUNTIF('TUẦN 04-05'!$L$5:$L$453,'KT PHÒNG'!A88)</f>
        <v>0</v>
      </c>
      <c r="H88" s="6">
        <f>COUNTIF('TUẦN 04-05'!M5:M531,'KT PHÒNG'!$A$5)</f>
        <v>0</v>
      </c>
      <c r="I88" s="6">
        <f>COUNTIF('TUẦN 04-05'!$N$5:$N$453,'KT PHÒNG'!A88)</f>
        <v>0</v>
      </c>
      <c r="J88" s="6">
        <f>COUNTIF('TUẦN 04-05'!$O$5:$O$453,'KT PHÒNG'!A88)</f>
        <v>0</v>
      </c>
      <c r="K88" s="6">
        <f>COUNTIF('TUẦN 04-05'!$P$5:$P$453,'KT PHÒNG'!A88)</f>
        <v>1</v>
      </c>
      <c r="L88" s="6">
        <f>COUNTIF('TUẦN 04-05'!$Q$5:$Q$453,'KT PHÒNG'!A88)</f>
        <v>1</v>
      </c>
      <c r="M88" s="6">
        <f>COUNTIF('TUẦN 04-05'!$R$5:$R$453,'KT PHÒNG'!A88)</f>
        <v>0</v>
      </c>
      <c r="N88" s="6">
        <f>COUNTIF('TUẦN 04-05'!$S$5:$S$453,'KT PHÒNG'!A88)</f>
        <v>0</v>
      </c>
      <c r="O88" s="6">
        <f>COUNTIF('TUẦN 04-05'!$T$5:$T$453,'KT PHÒNG'!A88)</f>
        <v>0</v>
      </c>
    </row>
    <row r="89" spans="1:16">
      <c r="A89" s="5" t="s">
        <v>500</v>
      </c>
      <c r="B89" s="6">
        <f>COUNTIF('TUẦN 04-05'!$G$5:$G$453,'KT PHÒNG'!A89)</f>
        <v>0</v>
      </c>
      <c r="C89" s="6">
        <f>COUNTIF('TUẦN 04-05'!$H$5:$H$453,'KT PHÒNG'!A89)</f>
        <v>0</v>
      </c>
      <c r="D89" s="6">
        <f>COUNTIF('TUẦN 04-05'!$I$5:$I$453,'KT PHÒNG'!A89)</f>
        <v>0</v>
      </c>
      <c r="E89" s="6">
        <f>COUNTIF('TUẦN 04-05'!J5:J532,'KT PHÒNG'!A89)</f>
        <v>0</v>
      </c>
      <c r="F89" s="6">
        <f>COUNTIF('TUẦN 04-05'!$K$5:$K$453,'KT PHÒNG'!A89)</f>
        <v>0</v>
      </c>
      <c r="G89" s="6">
        <f>COUNTIF('TUẦN 04-05'!$L$5:$L$453,'KT PHÒNG'!A89)</f>
        <v>0</v>
      </c>
      <c r="H89" s="6">
        <f>COUNTIF('TUẦN 04-05'!M5:M532,'KT PHÒNG'!$A$5)</f>
        <v>0</v>
      </c>
      <c r="I89" s="6">
        <f>COUNTIF('TUẦN 04-05'!$N$5:$N$453,'KT PHÒNG'!A89)</f>
        <v>0</v>
      </c>
      <c r="J89" s="6">
        <f>COUNTIF('TUẦN 04-05'!$O$5:$O$453,'KT PHÒNG'!A89)</f>
        <v>0</v>
      </c>
      <c r="K89" s="6">
        <f>COUNTIF('TUẦN 04-05'!$P$5:$P$453,'KT PHÒNG'!A89)</f>
        <v>0</v>
      </c>
      <c r="L89" s="6">
        <f>COUNTIF('TUẦN 04-05'!$Q$5:$Q$453,'KT PHÒNG'!A89)</f>
        <v>0</v>
      </c>
      <c r="M89" s="6">
        <f>COUNTIF('TUẦN 04-05'!$R$5:$R$453,'KT PHÒNG'!A89)</f>
        <v>0</v>
      </c>
      <c r="N89" s="6">
        <f>COUNTIF('TUẦN 04-05'!$S$5:$S$453,'KT PHÒNG'!A89)</f>
        <v>0</v>
      </c>
      <c r="O89" s="6">
        <f>COUNTIF('TUẦN 04-05'!$T$5:$T$453,'KT PHÒNG'!A89)</f>
        <v>0</v>
      </c>
    </row>
    <row r="90" spans="1:16">
      <c r="A90" s="5" t="s">
        <v>501</v>
      </c>
      <c r="B90" s="6">
        <f>COUNTIF('TUẦN 04-05'!$G$5:$G$453,'KT PHÒNG'!A90)</f>
        <v>0</v>
      </c>
      <c r="C90" s="6">
        <f>COUNTIF('TUẦN 04-05'!$H$5:$H$453,'KT PHÒNG'!A90)</f>
        <v>0</v>
      </c>
      <c r="D90" s="6">
        <f>COUNTIF('TUẦN 04-05'!$I$5:$I$453,'KT PHÒNG'!A90)</f>
        <v>0</v>
      </c>
      <c r="E90" s="6">
        <f>COUNTIF('TUẦN 04-05'!J5:J533,'KT PHÒNG'!A90)</f>
        <v>0</v>
      </c>
      <c r="F90" s="6">
        <f>COUNTIF('TUẦN 04-05'!$K$5:$K$453,'KT PHÒNG'!A90)</f>
        <v>0</v>
      </c>
      <c r="G90" s="6">
        <f>COUNTIF('TUẦN 04-05'!$L$5:$L$453,'KT PHÒNG'!A90)</f>
        <v>0</v>
      </c>
      <c r="H90" s="6">
        <f>COUNTIF('TUẦN 04-05'!M5:M533,'KT PHÒNG'!$A$5)</f>
        <v>0</v>
      </c>
      <c r="I90" s="6">
        <f>COUNTIF('TUẦN 04-05'!$N$5:$N$453,'KT PHÒNG'!A90)</f>
        <v>0</v>
      </c>
      <c r="J90" s="6">
        <f>COUNTIF('TUẦN 04-05'!$O$5:$O$453,'KT PHÒNG'!A90)</f>
        <v>0</v>
      </c>
      <c r="K90" s="6">
        <f>COUNTIF('TUẦN 04-05'!$P$5:$P$453,'KT PHÒNG'!A90)</f>
        <v>0</v>
      </c>
      <c r="L90" s="6">
        <f>COUNTIF('TUẦN 04-05'!$Q$5:$Q$453,'KT PHÒNG'!A90)</f>
        <v>0</v>
      </c>
      <c r="M90" s="6">
        <f>COUNTIF('TUẦN 04-05'!$R$5:$R$453,'KT PHÒNG'!A90)</f>
        <v>0</v>
      </c>
      <c r="N90" s="6">
        <f>COUNTIF('TUẦN 04-05'!$S$5:$S$453,'KT PHÒNG'!A90)</f>
        <v>0</v>
      </c>
      <c r="O90" s="6">
        <f>COUNTIF('TUẦN 04-05'!$T$5:$T$453,'KT PHÒNG'!A90)</f>
        <v>0</v>
      </c>
    </row>
    <row r="91" spans="1:16">
      <c r="A91" s="5" t="s">
        <v>502</v>
      </c>
      <c r="B91" s="6">
        <f>COUNTIF('TUẦN 04-05'!$G$5:$G$453,'KT PHÒNG'!A91)</f>
        <v>0</v>
      </c>
      <c r="C91" s="6">
        <f>COUNTIF('TUẦN 04-05'!$H$5:$H$453,'KT PHÒNG'!A91)</f>
        <v>0</v>
      </c>
      <c r="D91" s="6">
        <f>COUNTIF('TUẦN 04-05'!$I$5:$I$453,'KT PHÒNG'!A91)</f>
        <v>0</v>
      </c>
      <c r="E91" s="6">
        <f>COUNTIF('TUẦN 04-05'!J5:J534,'KT PHÒNG'!A91)</f>
        <v>0</v>
      </c>
      <c r="F91" s="6">
        <f>COUNTIF('TUẦN 04-05'!$K$5:$K$453,'KT PHÒNG'!A91)</f>
        <v>0</v>
      </c>
      <c r="G91" s="6">
        <f>COUNTIF('TUẦN 04-05'!$L$5:$L$453,'KT PHÒNG'!A91)</f>
        <v>0</v>
      </c>
      <c r="H91" s="6">
        <f>COUNTIF('TUẦN 04-05'!M5:M534,'KT PHÒNG'!$A$5)</f>
        <v>0</v>
      </c>
      <c r="I91" s="6">
        <f>COUNTIF('TUẦN 04-05'!$N$5:$N$453,'KT PHÒNG'!A91)</f>
        <v>0</v>
      </c>
      <c r="J91" s="6">
        <f>COUNTIF('TUẦN 04-05'!$O$5:$O$453,'KT PHÒNG'!A91)</f>
        <v>0</v>
      </c>
      <c r="K91" s="6">
        <f>COUNTIF('TUẦN 04-05'!$P$5:$P$453,'KT PHÒNG'!A91)</f>
        <v>0</v>
      </c>
      <c r="L91" s="6">
        <f>COUNTIF('TUẦN 04-05'!$Q$5:$Q$453,'KT PHÒNG'!A91)</f>
        <v>0</v>
      </c>
      <c r="M91" s="6">
        <f>COUNTIF('TUẦN 04-05'!$R$5:$R$453,'KT PHÒNG'!A91)</f>
        <v>0</v>
      </c>
      <c r="N91" s="6">
        <f>COUNTIF('TUẦN 04-05'!$S$5:$S$453,'KT PHÒNG'!A91)</f>
        <v>0</v>
      </c>
      <c r="O91" s="6">
        <f>COUNTIF('TUẦN 04-05'!$T$5:$T$453,'KT PHÒNG'!A91)</f>
        <v>0</v>
      </c>
    </row>
    <row r="92" spans="1:16" ht="29.25">
      <c r="A92" s="8" t="s">
        <v>328</v>
      </c>
      <c r="B92" s="6">
        <f>COUNTIF('TUẦN 04-05'!$G$5:$G$453,'KT PHÒNG'!A92)</f>
        <v>1</v>
      </c>
      <c r="C92" s="6">
        <f>COUNTIF('TUẦN 04-05'!$H$5:$H$453,'KT PHÒNG'!A92)</f>
        <v>0</v>
      </c>
      <c r="D92" s="6">
        <f>COUNTIF('TUẦN 04-05'!$I$5:$I$453,'KT PHÒNG'!A92)</f>
        <v>0</v>
      </c>
      <c r="E92" s="6">
        <f>COUNTIF('TUẦN 04-05'!J5:J535,'KT PHÒNG'!A92)</f>
        <v>1</v>
      </c>
      <c r="F92" s="6">
        <f>COUNTIF('TUẦN 04-05'!$K$5:$K$453,'KT PHÒNG'!A92)</f>
        <v>0</v>
      </c>
      <c r="G92" s="6">
        <f>COUNTIF('TUẦN 04-05'!$L$5:$L$453,'KT PHÒNG'!A92)</f>
        <v>0</v>
      </c>
      <c r="H92" s="6">
        <f>COUNTIF('TUẦN 04-05'!M5:M535,'KT PHÒNG'!$A$5)</f>
        <v>0</v>
      </c>
      <c r="I92" s="6">
        <f>COUNTIF('TUẦN 04-05'!$N$5:$N$453,'KT PHÒNG'!A92)</f>
        <v>0</v>
      </c>
      <c r="J92" s="6">
        <f>COUNTIF('TUẦN 04-05'!$O$5:$O$453,'KT PHÒNG'!A92)</f>
        <v>0</v>
      </c>
      <c r="K92" s="6">
        <f>COUNTIF('TUẦN 04-05'!$P$5:$P$453,'KT PHÒNG'!A92)</f>
        <v>0</v>
      </c>
      <c r="L92" s="6">
        <f>COUNTIF('TUẦN 04-05'!$Q$5:$Q$453,'KT PHÒNG'!A92)</f>
        <v>1</v>
      </c>
      <c r="M92" s="6">
        <f>COUNTIF('TUẦN 04-05'!$R$5:$R$453,'KT PHÒNG'!A92)</f>
        <v>1</v>
      </c>
      <c r="N92" s="6">
        <f>COUNTIF('TUẦN 04-05'!$S$5:$S$453,'KT PHÒNG'!A92)</f>
        <v>0</v>
      </c>
      <c r="O92" s="6">
        <f>COUNTIF('TUẦN 04-05'!$T$5:$T$453,'KT PHÒNG'!A92)</f>
        <v>0</v>
      </c>
      <c r="P92" s="4" t="s">
        <v>503</v>
      </c>
    </row>
    <row r="93" spans="1:16" ht="29.25">
      <c r="A93" s="8" t="s">
        <v>504</v>
      </c>
      <c r="B93" s="6">
        <f>COUNTIF('TUẦN 04-05'!$G$5:$G$453,'KT PHÒNG'!A93)</f>
        <v>0</v>
      </c>
      <c r="C93" s="6">
        <f>COUNTIF('TUẦN 04-05'!$H$5:$H$453,'KT PHÒNG'!A93)</f>
        <v>0</v>
      </c>
      <c r="D93" s="6">
        <f>COUNTIF('TUẦN 04-05'!$I$5:$I$453,'KT PHÒNG'!A93)</f>
        <v>0</v>
      </c>
      <c r="E93" s="6">
        <f>COUNTIF('TUẦN 04-05'!J5:J536,'KT PHÒNG'!A93)</f>
        <v>0</v>
      </c>
      <c r="F93" s="6">
        <f>COUNTIF('TUẦN 04-05'!$K$5:$K$453,'KT PHÒNG'!A93)</f>
        <v>0</v>
      </c>
      <c r="G93" s="6">
        <f>COUNTIF('TUẦN 04-05'!$L$5:$L$453,'KT PHÒNG'!A93)</f>
        <v>0</v>
      </c>
      <c r="H93" s="6">
        <f>COUNTIF('TUẦN 04-05'!M5:M536,'KT PHÒNG'!$A$5)</f>
        <v>0</v>
      </c>
      <c r="I93" s="6">
        <f>COUNTIF('TUẦN 04-05'!$N$5:$N$453,'KT PHÒNG'!A93)</f>
        <v>0</v>
      </c>
      <c r="J93" s="6">
        <f>COUNTIF('TUẦN 04-05'!$O$5:$O$453,'KT PHÒNG'!A93)</f>
        <v>0</v>
      </c>
      <c r="K93" s="6">
        <f>COUNTIF('TUẦN 04-05'!$P$5:$P$453,'KT PHÒNG'!A93)</f>
        <v>0</v>
      </c>
      <c r="L93" s="6">
        <f>COUNTIF('TUẦN 04-05'!$Q$5:$Q$453,'KT PHÒNG'!A93)</f>
        <v>0</v>
      </c>
      <c r="M93" s="6">
        <f>COUNTIF('TUẦN 04-05'!$R$5:$R$453,'KT PHÒNG'!A93)</f>
        <v>0</v>
      </c>
      <c r="N93" s="6">
        <f>COUNTIF('TUẦN 04-05'!$S$5:$S$453,'KT PHÒNG'!A93)</f>
        <v>0</v>
      </c>
      <c r="O93" s="6">
        <f>COUNTIF('TUẦN 04-05'!$T$5:$T$453,'KT PHÒNG'!A93)</f>
        <v>0</v>
      </c>
    </row>
    <row r="94" spans="1:16" ht="29.25">
      <c r="A94" s="8" t="s">
        <v>326</v>
      </c>
      <c r="B94" s="6">
        <f>COUNTIF('TUẦN 04-05'!$G$5:$G$453,'KT PHÒNG'!A94)</f>
        <v>0</v>
      </c>
      <c r="C94" s="6">
        <f>COUNTIF('TUẦN 04-05'!$H$5:$H$453,'KT PHÒNG'!A94)</f>
        <v>0</v>
      </c>
      <c r="D94" s="6">
        <f>COUNTIF('TUẦN 04-05'!$I$5:$I$453,'KT PHÒNG'!A94)</f>
        <v>1</v>
      </c>
      <c r="E94" s="6">
        <f>COUNTIF('TUẦN 04-05'!J5:J537,'KT PHÒNG'!A94)</f>
        <v>1</v>
      </c>
      <c r="F94" s="6">
        <f>COUNTIF('TUẦN 04-05'!$K$5:$K$453,'KT PHÒNG'!A94)</f>
        <v>0</v>
      </c>
      <c r="G94" s="6">
        <f>COUNTIF('TUẦN 04-05'!$L$5:$L$453,'KT PHÒNG'!A94)</f>
        <v>0</v>
      </c>
      <c r="H94" s="6">
        <f>COUNTIF('TUẦN 04-05'!M5:M537,'KT PHÒNG'!$A$5)</f>
        <v>0</v>
      </c>
      <c r="I94" s="6">
        <f>COUNTIF('TUẦN 04-05'!$N$5:$N$453,'KT PHÒNG'!A94)</f>
        <v>0</v>
      </c>
      <c r="J94" s="6">
        <f>COUNTIF('TUẦN 04-05'!$O$5:$O$453,'KT PHÒNG'!A94)</f>
        <v>1</v>
      </c>
      <c r="K94" s="6">
        <f>COUNTIF('TUẦN 04-05'!$P$5:$P$453,'KT PHÒNG'!A94)</f>
        <v>1</v>
      </c>
      <c r="L94" s="6">
        <f>COUNTIF('TUẦN 04-05'!$Q$5:$Q$453,'KT PHÒNG'!A94)</f>
        <v>0</v>
      </c>
      <c r="M94" s="6">
        <f>COUNTIF('TUẦN 04-05'!$R$5:$R$453,'KT PHÒNG'!A94)</f>
        <v>0</v>
      </c>
      <c r="N94" s="6">
        <f>COUNTIF('TUẦN 04-05'!$S$5:$S$453,'KT PHÒNG'!A94)</f>
        <v>0</v>
      </c>
      <c r="O94" s="6">
        <f>COUNTIF('TUẦN 04-05'!$T$5:$T$453,'KT PHÒNG'!A94)</f>
        <v>0</v>
      </c>
    </row>
    <row r="95" spans="1:16" ht="29.25">
      <c r="A95" s="8" t="s">
        <v>505</v>
      </c>
      <c r="B95" s="6">
        <f>COUNTIF('TUẦN 04-05'!$G$5:$G$453,'KT PHÒNG'!A95)</f>
        <v>0</v>
      </c>
      <c r="C95" s="6">
        <f>COUNTIF('TUẦN 04-05'!$H$5:$H$453,'KT PHÒNG'!A95)</f>
        <v>0</v>
      </c>
      <c r="D95" s="6">
        <f>COUNTIF('TUẦN 04-05'!$I$5:$I$453,'KT PHÒNG'!A95)</f>
        <v>0</v>
      </c>
      <c r="E95" s="6">
        <f>COUNTIF('TUẦN 04-05'!J5:J538,'KT PHÒNG'!A95)</f>
        <v>0</v>
      </c>
      <c r="F95" s="6">
        <f>COUNTIF('TUẦN 04-05'!$K$5:$K$453,'KT PHÒNG'!A95)</f>
        <v>0</v>
      </c>
      <c r="G95" s="6">
        <f>COUNTIF('TUẦN 04-05'!$L$5:$L$453,'KT PHÒNG'!A95)</f>
        <v>0</v>
      </c>
      <c r="H95" s="6">
        <f>COUNTIF('TUẦN 04-05'!M5:M538,'KT PHÒNG'!$A$5)</f>
        <v>0</v>
      </c>
      <c r="I95" s="6">
        <f>COUNTIF('TUẦN 04-05'!$N$5:$N$453,'KT PHÒNG'!A95)</f>
        <v>0</v>
      </c>
      <c r="J95" s="6">
        <f>COUNTIF('TUẦN 04-05'!$O$5:$O$453,'KT PHÒNG'!A95)</f>
        <v>0</v>
      </c>
      <c r="K95" s="6">
        <f>COUNTIF('TUẦN 04-05'!$P$5:$P$453,'KT PHÒNG'!A95)</f>
        <v>0</v>
      </c>
      <c r="L95" s="6">
        <f>COUNTIF('TUẦN 04-05'!$Q$5:$Q$453,'KT PHÒNG'!A95)</f>
        <v>0</v>
      </c>
      <c r="M95" s="6">
        <f>COUNTIF('TUẦN 04-05'!$R$5:$R$453,'KT PHÒNG'!A95)</f>
        <v>0</v>
      </c>
      <c r="N95" s="6">
        <f>COUNTIF('TUẦN 04-05'!$S$5:$S$453,'KT PHÒNG'!A95)</f>
        <v>0</v>
      </c>
      <c r="O95" s="6">
        <f>COUNTIF('TUẦN 04-05'!$T$5:$T$453,'KT PHÒNG'!A95)</f>
        <v>0</v>
      </c>
    </row>
    <row r="96" spans="1:16" ht="29.25">
      <c r="A96" s="8" t="s">
        <v>147</v>
      </c>
      <c r="B96" s="6">
        <f>COUNTIF('TUẦN 04-05'!$G$5:$G$453,'KT PHÒNG'!A96)</f>
        <v>0</v>
      </c>
      <c r="C96" s="6">
        <f>COUNTIF('TUẦN 04-05'!$H$5:$H$453,'KT PHÒNG'!A96)</f>
        <v>0</v>
      </c>
      <c r="D96" s="6">
        <f>COUNTIF('TUẦN 04-05'!$I$5:$I$453,'KT PHÒNG'!A96)</f>
        <v>0</v>
      </c>
      <c r="E96" s="6">
        <f>COUNTIF('TUẦN 04-05'!J5:J539,'KT PHÒNG'!A96)</f>
        <v>1</v>
      </c>
      <c r="F96" s="6">
        <f>COUNTIF('TUẦN 04-05'!$K$5:$K$453,'KT PHÒNG'!A96)</f>
        <v>1</v>
      </c>
      <c r="G96" s="6">
        <f>COUNTIF('TUẦN 04-05'!$L$5:$L$453,'KT PHÒNG'!A96)</f>
        <v>0</v>
      </c>
      <c r="H96" s="6">
        <f>COUNTIF('TUẦN 04-05'!M5:M539,'KT PHÒNG'!$A$5)</f>
        <v>0</v>
      </c>
      <c r="I96" s="6">
        <f>COUNTIF('TUẦN 04-05'!$N$5:$N$453,'KT PHÒNG'!A96)</f>
        <v>0</v>
      </c>
      <c r="J96" s="6">
        <f>COUNTIF('TUẦN 04-05'!$O$5:$O$453,'KT PHÒNG'!A96)</f>
        <v>0</v>
      </c>
      <c r="K96" s="6">
        <f>COUNTIF('TUẦN 04-05'!$P$5:$P$453,'KT PHÒNG'!A96)</f>
        <v>0</v>
      </c>
      <c r="L96" s="6">
        <f>COUNTIF('TUẦN 04-05'!$Q$5:$Q$453,'KT PHÒNG'!A96)</f>
        <v>1</v>
      </c>
      <c r="M96" s="6">
        <f>COUNTIF('TUẦN 04-05'!$R$5:$R$453,'KT PHÒNG'!A96)</f>
        <v>1</v>
      </c>
      <c r="N96" s="6">
        <f>COUNTIF('TUẦN 04-05'!$S$5:$S$453,'KT PHÒNG'!A96)</f>
        <v>0</v>
      </c>
      <c r="O96" s="6">
        <f>COUNTIF('TUẦN 04-05'!$T$5:$T$453,'KT PHÒNG'!A96)</f>
        <v>0</v>
      </c>
    </row>
    <row r="97" spans="1:15" ht="29.25">
      <c r="A97" s="8" t="s">
        <v>506</v>
      </c>
      <c r="B97" s="6">
        <f>COUNTIF('TUẦN 04-05'!$G$5:$G$453,'KT PHÒNG'!A97)</f>
        <v>0</v>
      </c>
      <c r="C97" s="6">
        <f>COUNTIF('TUẦN 04-05'!$H$5:$H$453,'KT PHÒNG'!A97)</f>
        <v>0</v>
      </c>
      <c r="D97" s="6">
        <f>COUNTIF('TUẦN 04-05'!$I$5:$I$453,'KT PHÒNG'!A97)</f>
        <v>0</v>
      </c>
      <c r="E97" s="6">
        <f>COUNTIF('TUẦN 04-05'!J5:J540,'KT PHÒNG'!A97)</f>
        <v>0</v>
      </c>
      <c r="F97" s="6">
        <f>COUNTIF('TUẦN 04-05'!$K$5:$K$453,'KT PHÒNG'!A97)</f>
        <v>0</v>
      </c>
      <c r="G97" s="6">
        <f>COUNTIF('TUẦN 04-05'!$L$5:$L$453,'KT PHÒNG'!A97)</f>
        <v>0</v>
      </c>
      <c r="H97" s="6">
        <f>COUNTIF('TUẦN 04-05'!M5:M540,'KT PHÒNG'!$A$5)</f>
        <v>0</v>
      </c>
      <c r="I97" s="6">
        <f>COUNTIF('TUẦN 04-05'!$N$5:$N$453,'KT PHÒNG'!A97)</f>
        <v>0</v>
      </c>
      <c r="J97" s="6">
        <f>COUNTIF('TUẦN 04-05'!$O$5:$O$453,'KT PHÒNG'!A97)</f>
        <v>0</v>
      </c>
      <c r="K97" s="6">
        <f>COUNTIF('TUẦN 04-05'!$P$5:$P$453,'KT PHÒNG'!A97)</f>
        <v>0</v>
      </c>
      <c r="L97" s="6">
        <f>COUNTIF('TUẦN 04-05'!$Q$5:$Q$453,'KT PHÒNG'!A97)</f>
        <v>0</v>
      </c>
      <c r="M97" s="6">
        <f>COUNTIF('TUẦN 04-05'!$R$5:$R$453,'KT PHÒNG'!A97)</f>
        <v>0</v>
      </c>
      <c r="N97" s="6">
        <f>COUNTIF('TUẦN 04-05'!$S$5:$S$453,'KT PHÒNG'!A97)</f>
        <v>0</v>
      </c>
      <c r="O97" s="6">
        <f>COUNTIF('TUẦN 04-05'!$T$5:$T$453,'KT PHÒNG'!A97)</f>
        <v>0</v>
      </c>
    </row>
    <row r="98" spans="1:15" ht="29.25">
      <c r="A98" s="8" t="s">
        <v>167</v>
      </c>
      <c r="B98" s="6">
        <f>COUNTIF('TUẦN 04-05'!$G$5:$G$453,'KT PHÒNG'!A98)</f>
        <v>0</v>
      </c>
      <c r="C98" s="6">
        <f>COUNTIF('TUẦN 04-05'!$H$5:$H$453,'KT PHÒNG'!A98)</f>
        <v>0</v>
      </c>
      <c r="D98" s="6">
        <f>COUNTIF('TUẦN 04-05'!$I$5:$I$453,'KT PHÒNG'!A98)</f>
        <v>0</v>
      </c>
      <c r="E98" s="6">
        <f>COUNTIF('TUẦN 04-05'!J5:J541,'KT PHÒNG'!A98)</f>
        <v>0</v>
      </c>
      <c r="F98" s="6">
        <f>COUNTIF('TUẦN 04-05'!$K$5:$K$453,'KT PHÒNG'!A98)</f>
        <v>0</v>
      </c>
      <c r="G98" s="6">
        <f>COUNTIF('TUẦN 04-05'!$L$5:$L$453,'KT PHÒNG'!A98)</f>
        <v>0</v>
      </c>
      <c r="H98" s="6">
        <f>COUNTIF('TUẦN 04-05'!M5:M541,'KT PHÒNG'!$A$5)</f>
        <v>0</v>
      </c>
      <c r="I98" s="6">
        <f>COUNTIF('TUẦN 04-05'!$N$5:$N$453,'KT PHÒNG'!A98)</f>
        <v>0</v>
      </c>
      <c r="J98" s="6">
        <f>COUNTIF('TUẦN 04-05'!$O$5:$O$453,'KT PHÒNG'!A98)</f>
        <v>0</v>
      </c>
      <c r="K98" s="6">
        <f>COUNTIF('TUẦN 04-05'!$P$5:$P$453,'KT PHÒNG'!A98)</f>
        <v>0</v>
      </c>
      <c r="L98" s="6">
        <f>COUNTIF('TUẦN 04-05'!$Q$5:$Q$453,'KT PHÒNG'!A98)</f>
        <v>0</v>
      </c>
      <c r="M98" s="6">
        <f>COUNTIF('TUẦN 04-05'!$R$5:$R$453,'KT PHÒNG'!A98)</f>
        <v>1</v>
      </c>
      <c r="N98" s="6">
        <f>COUNTIF('TUẦN 04-05'!$S$5:$S$453,'KT PHÒNG'!A98)</f>
        <v>0</v>
      </c>
      <c r="O98" s="6">
        <f>COUNTIF('TUẦN 04-05'!$T$5:$T$453,'KT PHÒNG'!A98)</f>
        <v>0</v>
      </c>
    </row>
    <row r="99" spans="1:15" ht="29.25">
      <c r="A99" s="8" t="s">
        <v>507</v>
      </c>
      <c r="B99" s="6">
        <f>COUNTIF('TUẦN 04-05'!$G$5:$G$453,'KT PHÒNG'!A99)</f>
        <v>0</v>
      </c>
      <c r="C99" s="6">
        <f>COUNTIF('TUẦN 04-05'!$H$5:$H$453,'KT PHÒNG'!A99)</f>
        <v>0</v>
      </c>
      <c r="D99" s="6">
        <f>COUNTIF('TUẦN 04-05'!$I$5:$I$453,'KT PHÒNG'!A99)</f>
        <v>0</v>
      </c>
      <c r="E99" s="6">
        <f>COUNTIF('TUẦN 04-05'!J5:J542,'KT PHÒNG'!A99)</f>
        <v>0</v>
      </c>
      <c r="F99" s="6">
        <f>COUNTIF('TUẦN 04-05'!$K$5:$K$453,'KT PHÒNG'!A99)</f>
        <v>0</v>
      </c>
      <c r="G99" s="6">
        <f>COUNTIF('TUẦN 04-05'!$L$5:$L$453,'KT PHÒNG'!A99)</f>
        <v>0</v>
      </c>
      <c r="H99" s="6">
        <f>COUNTIF('TUẦN 04-05'!M5:M542,'KT PHÒNG'!$A$5)</f>
        <v>0</v>
      </c>
      <c r="I99" s="6">
        <f>COUNTIF('TUẦN 04-05'!$N$5:$N$453,'KT PHÒNG'!A99)</f>
        <v>0</v>
      </c>
      <c r="J99" s="6">
        <f>COUNTIF('TUẦN 04-05'!$O$5:$O$453,'KT PHÒNG'!A99)</f>
        <v>0</v>
      </c>
      <c r="K99" s="6">
        <f>COUNTIF('TUẦN 04-05'!$P$5:$P$453,'KT PHÒNG'!A99)</f>
        <v>0</v>
      </c>
      <c r="L99" s="6">
        <f>COUNTIF('TUẦN 04-05'!$Q$5:$Q$453,'KT PHÒNG'!A99)</f>
        <v>0</v>
      </c>
      <c r="M99" s="6">
        <f>COUNTIF('TUẦN 04-05'!$R$5:$R$453,'KT PHÒNG'!A99)</f>
        <v>0</v>
      </c>
      <c r="N99" s="6">
        <f>COUNTIF('TUẦN 04-05'!$S$5:$S$453,'KT PHÒNG'!A99)</f>
        <v>0</v>
      </c>
      <c r="O99" s="6">
        <f>COUNTIF('TUẦN 04-05'!$T$5:$T$453,'KT PHÒNG'!A99)</f>
        <v>0</v>
      </c>
    </row>
    <row r="100" spans="1:15" ht="29.25">
      <c r="A100" s="8" t="s">
        <v>40</v>
      </c>
      <c r="B100" s="6">
        <f>COUNTIF('TUẦN 04-05'!$G$5:$G$453,'KT PHÒNG'!A100)</f>
        <v>1</v>
      </c>
      <c r="C100" s="6">
        <f>COUNTIF('TUẦN 04-05'!$H$5:$H$453,'KT PHÒNG'!A100)</f>
        <v>0</v>
      </c>
      <c r="D100" s="6">
        <f>COUNTIF('TUẦN 04-05'!$I$5:$I$453,'KT PHÒNG'!A100)</f>
        <v>1</v>
      </c>
      <c r="E100" s="6">
        <f>COUNTIF('TUẦN 04-05'!J5:J543,'KT PHÒNG'!A100)</f>
        <v>1</v>
      </c>
      <c r="F100" s="6">
        <f>COUNTIF('TUẦN 04-05'!$K$5:$K$453,'KT PHÒNG'!A100)</f>
        <v>1</v>
      </c>
      <c r="G100" s="6">
        <f>COUNTIF('TUẦN 04-05'!$L$5:$L$453,'KT PHÒNG'!A100)</f>
        <v>0</v>
      </c>
      <c r="H100" s="6">
        <f>COUNTIF('TUẦN 04-05'!M5:M543,'KT PHÒNG'!$A$5)</f>
        <v>0</v>
      </c>
      <c r="I100" s="6">
        <f>COUNTIF('TUẦN 04-05'!$N$5:$N$453,'KT PHÒNG'!A100)</f>
        <v>0</v>
      </c>
      <c r="J100" s="6">
        <f>COUNTIF('TUẦN 04-05'!$O$5:$O$453,'KT PHÒNG'!A100)</f>
        <v>1</v>
      </c>
      <c r="K100" s="6">
        <f>COUNTIF('TUẦN 04-05'!$P$5:$P$453,'KT PHÒNG'!A100)</f>
        <v>1</v>
      </c>
      <c r="L100" s="6">
        <f>COUNTIF('TUẦN 04-05'!$Q$5:$Q$453,'KT PHÒNG'!A100)</f>
        <v>2</v>
      </c>
      <c r="M100" s="6">
        <f>COUNTIF('TUẦN 04-05'!$R$5:$R$453,'KT PHÒNG'!A100)</f>
        <v>1</v>
      </c>
      <c r="N100" s="6">
        <f>COUNTIF('TUẦN 04-05'!$S$5:$S$453,'KT PHÒNG'!A100)</f>
        <v>0</v>
      </c>
      <c r="O100" s="6">
        <f>COUNTIF('TUẦN 04-05'!$T$5:$T$453,'KT PHÒNG'!A100)</f>
        <v>0</v>
      </c>
    </row>
    <row r="101" spans="1:15" ht="29.25">
      <c r="A101" s="8" t="s">
        <v>508</v>
      </c>
      <c r="B101" s="6">
        <f>COUNTIF('TUẦN 04-05'!$G$5:$G$453,'KT PHÒNG'!A101)</f>
        <v>0</v>
      </c>
      <c r="C101" s="6">
        <f>COUNTIF('TUẦN 04-05'!$H$5:$H$453,'KT PHÒNG'!A101)</f>
        <v>0</v>
      </c>
      <c r="D101" s="6">
        <f>COUNTIF('TUẦN 04-05'!$I$5:$I$453,'KT PHÒNG'!A101)</f>
        <v>0</v>
      </c>
      <c r="E101" s="6">
        <f>COUNTIF('TUẦN 04-05'!J5:J544,'KT PHÒNG'!A101)</f>
        <v>0</v>
      </c>
      <c r="F101" s="6">
        <f>COUNTIF('TUẦN 04-05'!$K$5:$K$453,'KT PHÒNG'!A101)</f>
        <v>0</v>
      </c>
      <c r="G101" s="6">
        <f>COUNTIF('TUẦN 04-05'!$L$5:$L$453,'KT PHÒNG'!A101)</f>
        <v>0</v>
      </c>
      <c r="H101" s="6">
        <f>COUNTIF('TUẦN 04-05'!M5:M544,'KT PHÒNG'!$A$5)</f>
        <v>0</v>
      </c>
      <c r="I101" s="6">
        <f>COUNTIF('TUẦN 04-05'!$N$5:$N$453,'KT PHÒNG'!A101)</f>
        <v>0</v>
      </c>
      <c r="J101" s="6">
        <f>COUNTIF('TUẦN 04-05'!$O$5:$O$453,'KT PHÒNG'!A101)</f>
        <v>0</v>
      </c>
      <c r="K101" s="6">
        <f>COUNTIF('TUẦN 04-05'!$P$5:$P$453,'KT PHÒNG'!A101)</f>
        <v>0</v>
      </c>
      <c r="L101" s="6">
        <f>COUNTIF('TUẦN 04-05'!$Q$5:$Q$453,'KT PHÒNG'!A101)</f>
        <v>0</v>
      </c>
      <c r="M101" s="6">
        <f>COUNTIF('TUẦN 04-05'!$R$5:$R$453,'KT PHÒNG'!A101)</f>
        <v>0</v>
      </c>
      <c r="N101" s="6">
        <f>COUNTIF('TUẦN 04-05'!$S$5:$S$453,'KT PHÒNG'!A101)</f>
        <v>0</v>
      </c>
      <c r="O101" s="6">
        <f>COUNTIF('TUẦN 04-05'!$T$5:$T$453,'KT PHÒNG'!A101)</f>
        <v>0</v>
      </c>
    </row>
    <row r="102" spans="1:15" ht="29.25">
      <c r="A102" s="8" t="s">
        <v>142</v>
      </c>
      <c r="B102" s="6">
        <f>COUNTIF('TUẦN 04-05'!$G$5:$G$453,'KT PHÒNG'!A102)</f>
        <v>2</v>
      </c>
      <c r="C102" s="6">
        <f>COUNTIF('TUẦN 04-05'!$H$5:$H$453,'KT PHÒNG'!A102)</f>
        <v>1</v>
      </c>
      <c r="D102" s="6">
        <f>COUNTIF('TUẦN 04-05'!$I$5:$I$453,'KT PHÒNG'!A102)</f>
        <v>1</v>
      </c>
      <c r="E102" s="6">
        <f>COUNTIF('TUẦN 04-05'!J5:J545,'KT PHÒNG'!A102)</f>
        <v>1</v>
      </c>
      <c r="F102" s="6">
        <f>COUNTIF('TUẦN 04-05'!$K$5:$K$453,'KT PHÒNG'!A102)</f>
        <v>1</v>
      </c>
      <c r="G102" s="6">
        <f>COUNTIF('TUẦN 04-05'!$L$5:$L$453,'KT PHÒNG'!A102)</f>
        <v>0</v>
      </c>
      <c r="H102" s="6">
        <f>COUNTIF('TUẦN 04-05'!M5:M545,'KT PHÒNG'!$A$5)</f>
        <v>0</v>
      </c>
      <c r="I102" s="6">
        <f>COUNTIF('TUẦN 04-05'!$N$5:$N$453,'KT PHÒNG'!A102)</f>
        <v>0</v>
      </c>
      <c r="J102" s="6">
        <f>COUNTIF('TUẦN 04-05'!$O$5:$O$453,'KT PHÒNG'!A102)</f>
        <v>1</v>
      </c>
      <c r="K102" s="6">
        <f>COUNTIF('TUẦN 04-05'!$P$5:$P$453,'KT PHÒNG'!A102)</f>
        <v>1</v>
      </c>
      <c r="L102" s="6">
        <f>COUNTIF('TUẦN 04-05'!$Q$5:$Q$453,'KT PHÒNG'!A102)</f>
        <v>2</v>
      </c>
      <c r="M102" s="6">
        <f>COUNTIF('TUẦN 04-05'!$R$5:$R$453,'KT PHÒNG'!A102)</f>
        <v>1</v>
      </c>
      <c r="N102" s="6">
        <f>COUNTIF('TUẦN 04-05'!$S$5:$S$453,'KT PHÒNG'!A102)</f>
        <v>0</v>
      </c>
      <c r="O102" s="6">
        <f>COUNTIF('TUẦN 04-05'!$T$5:$T$453,'KT PHÒNG'!A102)</f>
        <v>0</v>
      </c>
    </row>
    <row r="103" spans="1:15" ht="29.25">
      <c r="A103" s="8" t="s">
        <v>152</v>
      </c>
      <c r="B103" s="6">
        <f>COUNTIF('TUẦN 04-05'!$G$5:$G$453,'KT PHÒNG'!A103)</f>
        <v>0</v>
      </c>
      <c r="C103" s="6">
        <f>COUNTIF('TUẦN 04-05'!$H$5:$H$453,'KT PHÒNG'!A103)</f>
        <v>0</v>
      </c>
      <c r="D103" s="6">
        <f>COUNTIF('TUẦN 04-05'!$I$5:$I$453,'KT PHÒNG'!A103)</f>
        <v>0</v>
      </c>
      <c r="E103" s="6">
        <f>COUNTIF('TUẦN 04-05'!J5:J546,'KT PHÒNG'!A103)</f>
        <v>0</v>
      </c>
      <c r="F103" s="6">
        <f>COUNTIF('TUẦN 04-05'!$K$5:$K$453,'KT PHÒNG'!A103)</f>
        <v>0</v>
      </c>
      <c r="G103" s="6">
        <f>COUNTIF('TUẦN 04-05'!$L$5:$L$453,'KT PHÒNG'!A103)</f>
        <v>0</v>
      </c>
      <c r="H103" s="6">
        <f>COUNTIF('TUẦN 04-05'!M5:M546,'KT PHÒNG'!$A$5)</f>
        <v>0</v>
      </c>
      <c r="I103" s="6">
        <f>COUNTIF('TUẦN 04-05'!$N$5:$N$453,'KT PHÒNG'!A103)</f>
        <v>0</v>
      </c>
      <c r="J103" s="6">
        <f>COUNTIF('TUẦN 04-05'!$O$5:$O$453,'KT PHÒNG'!A103)</f>
        <v>1</v>
      </c>
      <c r="K103" s="6">
        <f>COUNTIF('TUẦN 04-05'!$P$5:$P$453,'KT PHÒNG'!A103)</f>
        <v>0</v>
      </c>
      <c r="L103" s="6">
        <f>COUNTIF('TUẦN 04-05'!$Q$5:$Q$453,'KT PHÒNG'!A103)</f>
        <v>0</v>
      </c>
      <c r="M103" s="6">
        <f>COUNTIF('TUẦN 04-05'!$R$5:$R$453,'KT PHÒNG'!A103)</f>
        <v>0</v>
      </c>
      <c r="N103" s="6">
        <f>COUNTIF('TUẦN 04-05'!$S$5:$S$453,'KT PHÒNG'!A103)</f>
        <v>0</v>
      </c>
      <c r="O103" s="6">
        <f>COUNTIF('TUẦN 04-05'!$T$5:$T$453,'KT PHÒNG'!A103)</f>
        <v>0</v>
      </c>
    </row>
    <row r="104" spans="1:15" ht="29.25">
      <c r="A104" s="8" t="s">
        <v>509</v>
      </c>
      <c r="B104" s="6">
        <f>COUNTIF('TUẦN 04-05'!$G$5:$G$453,'KT PHÒNG'!A104)</f>
        <v>0</v>
      </c>
      <c r="C104" s="6">
        <f>COUNTIF('TUẦN 04-05'!$H$5:$H$453,'KT PHÒNG'!A104)</f>
        <v>0</v>
      </c>
      <c r="D104" s="6">
        <f>COUNTIF('TUẦN 04-05'!$I$5:$I$453,'KT PHÒNG'!A104)</f>
        <v>0</v>
      </c>
      <c r="E104" s="6">
        <f>COUNTIF('TUẦN 04-05'!J5:J547,'KT PHÒNG'!A104)</f>
        <v>0</v>
      </c>
      <c r="F104" s="6">
        <f>COUNTIF('TUẦN 04-05'!$K$5:$K$453,'KT PHÒNG'!A104)</f>
        <v>0</v>
      </c>
      <c r="G104" s="6">
        <f>COUNTIF('TUẦN 04-05'!$L$5:$L$453,'KT PHÒNG'!A104)</f>
        <v>0</v>
      </c>
      <c r="H104" s="6">
        <f>COUNTIF('TUẦN 04-05'!M5:M547,'KT PHÒNG'!$A$5)</f>
        <v>0</v>
      </c>
      <c r="I104" s="6">
        <f>COUNTIF('TUẦN 04-05'!$N$5:$N$453,'KT PHÒNG'!A104)</f>
        <v>0</v>
      </c>
      <c r="J104" s="6">
        <f>COUNTIF('TUẦN 04-05'!$O$5:$O$453,'KT PHÒNG'!A104)</f>
        <v>0</v>
      </c>
      <c r="K104" s="6">
        <f>COUNTIF('TUẦN 04-05'!$P$5:$P$453,'KT PHÒNG'!A104)</f>
        <v>0</v>
      </c>
      <c r="L104" s="6">
        <f>COUNTIF('TUẦN 04-05'!$Q$5:$Q$453,'KT PHÒNG'!A104)</f>
        <v>0</v>
      </c>
      <c r="M104" s="6">
        <f>COUNTIF('TUẦN 04-05'!$R$5:$R$453,'KT PHÒNG'!A104)</f>
        <v>0</v>
      </c>
      <c r="N104" s="6">
        <f>COUNTIF('TUẦN 04-05'!$S$5:$S$453,'KT PHÒNG'!A104)</f>
        <v>0</v>
      </c>
      <c r="O104" s="6">
        <f>COUNTIF('TUẦN 04-05'!$T$5:$T$453,'KT PHÒNG'!A104)</f>
        <v>0</v>
      </c>
    </row>
    <row r="105" spans="1:15" ht="29.25">
      <c r="A105" s="8" t="s">
        <v>510</v>
      </c>
      <c r="B105" s="6">
        <f>COUNTIF('TUẦN 04-05'!$G$5:$G$453,'KT PHÒNG'!A105)</f>
        <v>0</v>
      </c>
      <c r="C105" s="6">
        <f>COUNTIF('TUẦN 04-05'!$H$5:$H$453,'KT PHÒNG'!A105)</f>
        <v>0</v>
      </c>
      <c r="D105" s="6">
        <f>COUNTIF('TUẦN 04-05'!$I$5:$I$453,'KT PHÒNG'!A105)</f>
        <v>0</v>
      </c>
      <c r="E105" s="6">
        <f>COUNTIF('TUẦN 04-05'!J5:J548,'KT PHÒNG'!A105)</f>
        <v>0</v>
      </c>
      <c r="F105" s="6">
        <f>COUNTIF('TUẦN 04-05'!$K$5:$K$453,'KT PHÒNG'!A105)</f>
        <v>0</v>
      </c>
      <c r="G105" s="6">
        <f>COUNTIF('TUẦN 04-05'!$L$5:$L$453,'KT PHÒNG'!A105)</f>
        <v>0</v>
      </c>
      <c r="H105" s="6">
        <f>COUNTIF('TUẦN 04-05'!M5:M548,'KT PHÒNG'!$A$5)</f>
        <v>0</v>
      </c>
      <c r="I105" s="6">
        <f>COUNTIF('TUẦN 04-05'!$N$5:$N$453,'KT PHÒNG'!A105)</f>
        <v>0</v>
      </c>
      <c r="J105" s="6">
        <f>COUNTIF('TUẦN 04-05'!$O$5:$O$453,'KT PHÒNG'!A105)</f>
        <v>0</v>
      </c>
      <c r="K105" s="6">
        <f>COUNTIF('TUẦN 04-05'!$P$5:$P$453,'KT PHÒNG'!A105)</f>
        <v>0</v>
      </c>
      <c r="L105" s="6">
        <f>COUNTIF('TUẦN 04-05'!$Q$5:$Q$453,'KT PHÒNG'!A105)</f>
        <v>0</v>
      </c>
      <c r="M105" s="6">
        <f>COUNTIF('TUẦN 04-05'!$R$5:$R$453,'KT PHÒNG'!A105)</f>
        <v>0</v>
      </c>
      <c r="N105" s="6">
        <f>COUNTIF('TUẦN 04-05'!$S$5:$S$453,'KT PHÒNG'!A105)</f>
        <v>0</v>
      </c>
      <c r="O105" s="6">
        <f>COUNTIF('TUẦN 04-05'!$T$5:$T$453,'KT PHÒNG'!A105)</f>
        <v>0</v>
      </c>
    </row>
    <row r="106" spans="1:15">
      <c r="A106" s="8" t="s">
        <v>45</v>
      </c>
      <c r="B106" s="6">
        <f>COUNTIF('TUẦN 04-05'!$G$5:$G$453,'KT PHÒNG'!A106)</f>
        <v>2</v>
      </c>
      <c r="C106" s="6">
        <f>COUNTIF('TUẦN 04-05'!$H$5:$H$453,'KT PHÒNG'!A106)</f>
        <v>1</v>
      </c>
      <c r="D106" s="6">
        <f>COUNTIF('TUẦN 04-05'!$I$5:$I$453,'KT PHÒNG'!A106)</f>
        <v>2</v>
      </c>
      <c r="E106" s="6">
        <f>COUNTIF('TUẦN 04-05'!J5:J549,'KT PHÒNG'!A106)</f>
        <v>2</v>
      </c>
      <c r="F106" s="6">
        <f>COUNTIF('TUẦN 04-05'!$K$5:$K$453,'KT PHÒNG'!A106)</f>
        <v>1</v>
      </c>
      <c r="G106" s="6">
        <f>COUNTIF('TUẦN 04-05'!$L$5:$L$453,'KT PHÒNG'!A106)</f>
        <v>0</v>
      </c>
      <c r="H106" s="6">
        <f>COUNTIF('TUẦN 04-05'!M5:M549,'KT PHÒNG'!$A$5)</f>
        <v>0</v>
      </c>
      <c r="I106" s="6">
        <f>COUNTIF('TUẦN 04-05'!$N$5:$N$453,'KT PHÒNG'!A106)</f>
        <v>0</v>
      </c>
      <c r="J106" s="6">
        <f>COUNTIF('TUẦN 04-05'!$O$5:$O$453,'KT PHÒNG'!A106)</f>
        <v>0</v>
      </c>
      <c r="K106" s="6">
        <f>COUNTIF('TUẦN 04-05'!$P$5:$P$453,'KT PHÒNG'!A106)</f>
        <v>2</v>
      </c>
      <c r="L106" s="6">
        <f>COUNTIF('TUẦN 04-05'!$Q$5:$Q$453,'KT PHÒNG'!A106)</f>
        <v>1</v>
      </c>
      <c r="M106" s="6">
        <f>COUNTIF('TUẦN 04-05'!$R$5:$R$453,'KT PHÒNG'!A106)</f>
        <v>2</v>
      </c>
      <c r="N106" s="6">
        <f>COUNTIF('TUẦN 04-05'!$S$5:$S$453,'KT PHÒNG'!A106)</f>
        <v>0</v>
      </c>
      <c r="O106" s="6">
        <f>COUNTIF('TUẦN 04-05'!$T$5:$T$453,'KT PHÒNG'!A106)</f>
        <v>0</v>
      </c>
    </row>
    <row r="107" spans="1:15">
      <c r="A107" s="8" t="s">
        <v>169</v>
      </c>
      <c r="B107" s="6">
        <f>COUNTIF('TUẦN 04-05'!$G$5:$G$453,'KT PHÒNG'!A107)</f>
        <v>0</v>
      </c>
      <c r="C107" s="6">
        <f>COUNTIF('TUẦN 04-05'!$H$5:$H$453,'KT PHÒNG'!A107)</f>
        <v>1</v>
      </c>
      <c r="D107" s="6">
        <f>COUNTIF('TUẦN 04-05'!$I$5:$I$453,'KT PHÒNG'!A107)</f>
        <v>1</v>
      </c>
      <c r="E107" s="6">
        <f>COUNTIF('TUẦN 04-05'!J5:J550,'KT PHÒNG'!A107)</f>
        <v>1</v>
      </c>
      <c r="F107" s="6">
        <f>COUNTIF('TUẦN 04-05'!$K$5:$K$453,'KT PHÒNG'!A107)</f>
        <v>0</v>
      </c>
      <c r="G107" s="6">
        <f>COUNTIF('TUẦN 04-05'!$L$5:$L$453,'KT PHÒNG'!A107)</f>
        <v>0</v>
      </c>
      <c r="H107" s="6">
        <f>COUNTIF('TUẦN 04-05'!M5:M550,'KT PHÒNG'!$A$5)</f>
        <v>0</v>
      </c>
      <c r="I107" s="6">
        <f>COUNTIF('TUẦN 04-05'!$N$5:$N$453,'KT PHÒNG'!A107)</f>
        <v>0</v>
      </c>
      <c r="J107" s="6">
        <f>COUNTIF('TUẦN 04-05'!$O$5:$O$453,'KT PHÒNG'!A107)</f>
        <v>1</v>
      </c>
      <c r="K107" s="6">
        <f>COUNTIF('TUẦN 04-05'!$P$5:$P$453,'KT PHÒNG'!A107)</f>
        <v>1</v>
      </c>
      <c r="L107" s="6">
        <f>COUNTIF('TUẦN 04-05'!$Q$5:$Q$453,'KT PHÒNG'!A107)</f>
        <v>1</v>
      </c>
      <c r="M107" s="6">
        <f>COUNTIF('TUẦN 04-05'!$R$5:$R$453,'KT PHÒNG'!A107)</f>
        <v>0</v>
      </c>
      <c r="N107" s="6">
        <f>COUNTIF('TUẦN 04-05'!$S$5:$S$453,'KT PHÒNG'!A107)</f>
        <v>0</v>
      </c>
      <c r="O107" s="6">
        <f>COUNTIF('TUẦN 04-05'!$T$5:$T$453,'KT PHÒNG'!A107)</f>
        <v>0</v>
      </c>
    </row>
    <row r="108" spans="1:15" ht="29.25">
      <c r="A108" s="8" t="s">
        <v>113</v>
      </c>
      <c r="B108" s="6">
        <f>COUNTIF('TUẦN 04-05'!$G$5:$G$453,'KT PHÒNG'!A108)</f>
        <v>1</v>
      </c>
      <c r="C108" s="6">
        <f>COUNTIF('TUẦN 04-05'!$H$5:$H$453,'KT PHÒNG'!A108)</f>
        <v>1</v>
      </c>
      <c r="D108" s="6">
        <f>COUNTIF('TUẦN 04-05'!$I$5:$I$453,'KT PHÒNG'!A108)</f>
        <v>1</v>
      </c>
      <c r="E108" s="6">
        <f>COUNTIF('TUẦN 04-05'!J5:J551,'KT PHÒNG'!A108)</f>
        <v>0</v>
      </c>
      <c r="F108" s="6">
        <f>COUNTIF('TUẦN 04-05'!$K$5:$K$453,'KT PHÒNG'!A108)</f>
        <v>0</v>
      </c>
      <c r="G108" s="6">
        <f>COUNTIF('TUẦN 04-05'!$L$5:$L$453,'KT PHÒNG'!A108)</f>
        <v>0</v>
      </c>
      <c r="H108" s="6">
        <f>COUNTIF('TUẦN 04-05'!M5:M551,'KT PHÒNG'!$A$5)</f>
        <v>0</v>
      </c>
      <c r="I108" s="6">
        <f>COUNTIF('TUẦN 04-05'!$N$5:$N$453,'KT PHÒNG'!A108)</f>
        <v>0</v>
      </c>
      <c r="J108" s="6">
        <f>COUNTIF('TUẦN 04-05'!$O$5:$O$453,'KT PHÒNG'!A108)</f>
        <v>0</v>
      </c>
      <c r="K108" s="6">
        <f>COUNTIF('TUẦN 04-05'!$P$5:$P$453,'KT PHÒNG'!A108)</f>
        <v>0</v>
      </c>
      <c r="L108" s="6">
        <f>COUNTIF('TUẦN 04-05'!$Q$5:$Q$453,'KT PHÒNG'!A108)</f>
        <v>0</v>
      </c>
      <c r="M108" s="6">
        <f>COUNTIF('TUẦN 04-05'!$R$5:$R$453,'KT PHÒNG'!A108)</f>
        <v>0</v>
      </c>
      <c r="N108" s="6">
        <f>COUNTIF('TUẦN 04-05'!$S$5:$S$453,'KT PHÒNG'!A108)</f>
        <v>0</v>
      </c>
      <c r="O108" s="6">
        <f>COUNTIF('TUẦN 04-05'!$T$5:$T$453,'KT PHÒNG'!A108)</f>
        <v>0</v>
      </c>
    </row>
    <row r="109" spans="1:15" ht="29.25">
      <c r="A109" s="8" t="s">
        <v>511</v>
      </c>
      <c r="B109" s="6">
        <f>COUNTIF('TUẦN 04-05'!$G$5:$G$453,'KT PHÒNG'!A109)</f>
        <v>0</v>
      </c>
      <c r="C109" s="6">
        <f>COUNTIF('TUẦN 04-05'!$H$5:$H$453,'KT PHÒNG'!A109)</f>
        <v>0</v>
      </c>
      <c r="D109" s="6">
        <f>COUNTIF('TUẦN 04-05'!$I$5:$I$453,'KT PHÒNG'!A109)</f>
        <v>0</v>
      </c>
      <c r="E109" s="6">
        <f>COUNTIF('TUẦN 04-05'!J5:J552,'KT PHÒNG'!A109)</f>
        <v>0</v>
      </c>
      <c r="F109" s="6">
        <f>COUNTIF('TUẦN 04-05'!$K$5:$K$453,'KT PHÒNG'!A109)</f>
        <v>0</v>
      </c>
      <c r="G109" s="6">
        <f>COUNTIF('TUẦN 04-05'!$L$5:$L$453,'KT PHÒNG'!A109)</f>
        <v>0</v>
      </c>
      <c r="H109" s="6">
        <f>COUNTIF('TUẦN 04-05'!M5:M552,'KT PHÒNG'!$A$5)</f>
        <v>0</v>
      </c>
      <c r="I109" s="6">
        <f>COUNTIF('TUẦN 04-05'!$N$5:$N$453,'KT PHÒNG'!A109)</f>
        <v>0</v>
      </c>
      <c r="J109" s="6">
        <f>COUNTIF('TUẦN 04-05'!$O$5:$O$453,'KT PHÒNG'!A109)</f>
        <v>0</v>
      </c>
      <c r="K109" s="6">
        <f>COUNTIF('TUẦN 04-05'!$P$5:$P$453,'KT PHÒNG'!A109)</f>
        <v>0</v>
      </c>
      <c r="L109" s="6">
        <f>COUNTIF('TUẦN 04-05'!$Q$5:$Q$453,'KT PHÒNG'!A109)</f>
        <v>0</v>
      </c>
      <c r="M109" s="6">
        <f>COUNTIF('TUẦN 04-05'!$R$5:$R$453,'KT PHÒNG'!A109)</f>
        <v>0</v>
      </c>
      <c r="N109" s="6">
        <f>COUNTIF('TUẦN 04-05'!$S$5:$S$453,'KT PHÒNG'!A109)</f>
        <v>0</v>
      </c>
      <c r="O109" s="6">
        <f>COUNTIF('TUẦN 04-05'!$T$5:$T$453,'KT PHÒNG'!A109)</f>
        <v>0</v>
      </c>
    </row>
    <row r="110" spans="1:15" ht="29.25">
      <c r="A110" s="8" t="s">
        <v>512</v>
      </c>
      <c r="B110" s="6">
        <f>COUNTIF('TUẦN 04-05'!$G$5:$G$453,'KT PHÒNG'!A110)</f>
        <v>0</v>
      </c>
      <c r="C110" s="6">
        <f>COUNTIF('TUẦN 04-05'!$H$5:$H$453,'KT PHÒNG'!A110)</f>
        <v>0</v>
      </c>
      <c r="D110" s="6">
        <f>COUNTIF('TUẦN 04-05'!$I$5:$I$453,'KT PHÒNG'!A110)</f>
        <v>0</v>
      </c>
      <c r="E110" s="6">
        <f>COUNTIF('TUẦN 04-05'!J5:J553,'KT PHÒNG'!A110)</f>
        <v>0</v>
      </c>
      <c r="F110" s="6">
        <f>COUNTIF('TUẦN 04-05'!$K$5:$K$453,'KT PHÒNG'!A110)</f>
        <v>0</v>
      </c>
      <c r="G110" s="6">
        <f>COUNTIF('TUẦN 04-05'!$L$5:$L$453,'KT PHÒNG'!A110)</f>
        <v>0</v>
      </c>
      <c r="H110" s="6">
        <f>COUNTIF('TUẦN 04-05'!M5:M553,'KT PHÒNG'!$A$5)</f>
        <v>0</v>
      </c>
      <c r="I110" s="6">
        <f>COUNTIF('TUẦN 04-05'!$N$5:$N$453,'KT PHÒNG'!A110)</f>
        <v>0</v>
      </c>
      <c r="J110" s="6">
        <f>COUNTIF('TUẦN 04-05'!$O$5:$O$453,'KT PHÒNG'!A110)</f>
        <v>0</v>
      </c>
      <c r="K110" s="6">
        <f>COUNTIF('TUẦN 04-05'!$P$5:$P$453,'KT PHÒNG'!A110)</f>
        <v>0</v>
      </c>
      <c r="L110" s="6">
        <f>COUNTIF('TUẦN 04-05'!$Q$5:$Q$453,'KT PHÒNG'!A110)</f>
        <v>0</v>
      </c>
      <c r="M110" s="6">
        <f>COUNTIF('TUẦN 04-05'!$R$5:$R$453,'KT PHÒNG'!A110)</f>
        <v>0</v>
      </c>
      <c r="N110" s="6">
        <f>COUNTIF('TUẦN 04-05'!$S$5:$S$453,'KT PHÒNG'!A110)</f>
        <v>0</v>
      </c>
      <c r="O110" s="6">
        <f>COUNTIF('TUẦN 04-05'!$T$5:$T$453,'KT PHÒNG'!A110)</f>
        <v>0</v>
      </c>
    </row>
    <row r="111" spans="1:15" ht="29.25">
      <c r="A111" s="8" t="s">
        <v>513</v>
      </c>
      <c r="B111" s="6">
        <f>COUNTIF('TUẦN 04-05'!$G$5:$G$453,'KT PHÒNG'!A111)</f>
        <v>0</v>
      </c>
      <c r="C111" s="6">
        <f>COUNTIF('TUẦN 04-05'!$H$5:$H$453,'KT PHÒNG'!A111)</f>
        <v>0</v>
      </c>
      <c r="D111" s="6">
        <f>COUNTIF('TUẦN 04-05'!$I$5:$I$453,'KT PHÒNG'!A111)</f>
        <v>0</v>
      </c>
      <c r="E111" s="6">
        <f>COUNTIF('TUẦN 04-05'!J5:J554,'KT PHÒNG'!A111)</f>
        <v>0</v>
      </c>
      <c r="F111" s="6">
        <f>COUNTIF('TUẦN 04-05'!$K$5:$K$453,'KT PHÒNG'!A111)</f>
        <v>0</v>
      </c>
      <c r="G111" s="6">
        <f>COUNTIF('TUẦN 04-05'!$L$5:$L$453,'KT PHÒNG'!A111)</f>
        <v>0</v>
      </c>
      <c r="H111" s="6">
        <f>COUNTIF('TUẦN 04-05'!M5:M554,'KT PHÒNG'!$A$5)</f>
        <v>0</v>
      </c>
      <c r="I111" s="6">
        <f>COUNTIF('TUẦN 04-05'!$N$5:$N$453,'KT PHÒNG'!A111)</f>
        <v>0</v>
      </c>
      <c r="J111" s="6">
        <f>COUNTIF('TUẦN 04-05'!$O$5:$O$453,'KT PHÒNG'!A111)</f>
        <v>0</v>
      </c>
      <c r="K111" s="6">
        <f>COUNTIF('TUẦN 04-05'!$P$5:$P$453,'KT PHÒNG'!A111)</f>
        <v>0</v>
      </c>
      <c r="L111" s="6">
        <f>COUNTIF('TUẦN 04-05'!$Q$5:$Q$453,'KT PHÒNG'!A111)</f>
        <v>0</v>
      </c>
      <c r="M111" s="6">
        <f>COUNTIF('TUẦN 04-05'!$R$5:$R$453,'KT PHÒNG'!A111)</f>
        <v>0</v>
      </c>
      <c r="N111" s="6">
        <f>COUNTIF('TUẦN 04-05'!$S$5:$S$453,'KT PHÒNG'!A111)</f>
        <v>0</v>
      </c>
      <c r="O111" s="6">
        <f>COUNTIF('TUẦN 04-05'!$T$5:$T$453,'KT PHÒNG'!A111)</f>
        <v>0</v>
      </c>
    </row>
    <row r="112" spans="1:15" ht="29.25">
      <c r="A112" s="8" t="s">
        <v>129</v>
      </c>
      <c r="B112" s="6">
        <f>COUNTIF('TUẦN 04-05'!$G$5:$G$453,'KT PHÒNG'!A112)</f>
        <v>1</v>
      </c>
      <c r="C112" s="6">
        <f>COUNTIF('TUẦN 04-05'!$H$5:$H$453,'KT PHÒNG'!A112)</f>
        <v>1</v>
      </c>
      <c r="D112" s="6">
        <f>COUNTIF('TUẦN 04-05'!$I$5:$I$453,'KT PHÒNG'!A112)</f>
        <v>0</v>
      </c>
      <c r="E112" s="6">
        <f>COUNTIF('TUẦN 04-05'!J5:J555,'KT PHÒNG'!A112)</f>
        <v>0</v>
      </c>
      <c r="F112" s="6">
        <f>COUNTIF('TUẦN 04-05'!$K$5:$K$453,'KT PHÒNG'!A112)</f>
        <v>0</v>
      </c>
      <c r="G112" s="6">
        <f>COUNTIF('TUẦN 04-05'!$L$5:$L$453,'KT PHÒNG'!A112)</f>
        <v>0</v>
      </c>
      <c r="H112" s="6">
        <f>COUNTIF('TUẦN 04-05'!M5:M555,'KT PHÒNG'!$A$5)</f>
        <v>0</v>
      </c>
      <c r="I112" s="6">
        <f>COUNTIF('TUẦN 04-05'!$N$5:$N$453,'KT PHÒNG'!A112)</f>
        <v>0</v>
      </c>
      <c r="J112" s="6">
        <f>COUNTIF('TUẦN 04-05'!$O$5:$O$453,'KT PHÒNG'!A112)</f>
        <v>1</v>
      </c>
      <c r="K112" s="6">
        <f>COUNTIF('TUẦN 04-05'!$P$5:$P$453,'KT PHÒNG'!A112)</f>
        <v>1</v>
      </c>
      <c r="L112" s="6">
        <f>COUNTIF('TUẦN 04-05'!$Q$5:$Q$453,'KT PHÒNG'!A112)</f>
        <v>0</v>
      </c>
      <c r="M112" s="6">
        <f>COUNTIF('TUẦN 04-05'!$R$5:$R$453,'KT PHÒNG'!A112)</f>
        <v>0</v>
      </c>
      <c r="N112" s="6">
        <f>COUNTIF('TUẦN 04-05'!$S$5:$S$453,'KT PHÒNG'!A112)</f>
        <v>0</v>
      </c>
      <c r="O112" s="6">
        <f>COUNTIF('TUẦN 04-05'!$T$5:$T$453,'KT PHÒNG'!A112)</f>
        <v>0</v>
      </c>
    </row>
    <row r="113" spans="1:15" ht="29.25">
      <c r="A113" s="8" t="s">
        <v>514</v>
      </c>
      <c r="B113" s="6">
        <f>COUNTIF('TUẦN 04-05'!$G$5:$G$453,'KT PHÒNG'!A113)</f>
        <v>0</v>
      </c>
      <c r="C113" s="6">
        <f>COUNTIF('TUẦN 04-05'!$H$5:$H$453,'KT PHÒNG'!A113)</f>
        <v>0</v>
      </c>
      <c r="D113" s="6">
        <f>COUNTIF('TUẦN 04-05'!$I$5:$I$453,'KT PHÒNG'!A113)</f>
        <v>0</v>
      </c>
      <c r="E113" s="6">
        <f>COUNTIF('TUẦN 04-05'!J5:J556,'KT PHÒNG'!A113)</f>
        <v>0</v>
      </c>
      <c r="F113" s="6">
        <f>COUNTIF('TUẦN 04-05'!$K$5:$K$453,'KT PHÒNG'!A113)</f>
        <v>0</v>
      </c>
      <c r="G113" s="6">
        <f>COUNTIF('TUẦN 04-05'!$L$5:$L$453,'KT PHÒNG'!A113)</f>
        <v>0</v>
      </c>
      <c r="H113" s="6">
        <f>COUNTIF('TUẦN 04-05'!M5:M556,'KT PHÒNG'!$A$5)</f>
        <v>0</v>
      </c>
      <c r="I113" s="6">
        <f>COUNTIF('TUẦN 04-05'!$N$5:$N$453,'KT PHÒNG'!A113)</f>
        <v>0</v>
      </c>
      <c r="J113" s="6">
        <f>COUNTIF('TUẦN 04-05'!$O$5:$O$453,'KT PHÒNG'!A113)</f>
        <v>0</v>
      </c>
      <c r="K113" s="6">
        <f>COUNTIF('TUẦN 04-05'!$P$5:$P$453,'KT PHÒNG'!A113)</f>
        <v>0</v>
      </c>
      <c r="L113" s="6">
        <f>COUNTIF('TUẦN 04-05'!$Q$5:$Q$453,'KT PHÒNG'!A113)</f>
        <v>0</v>
      </c>
      <c r="M113" s="6">
        <f>COUNTIF('TUẦN 04-05'!$R$5:$R$453,'KT PHÒNG'!A113)</f>
        <v>0</v>
      </c>
      <c r="N113" s="6">
        <f>COUNTIF('TUẦN 04-05'!$S$5:$S$453,'KT PHÒNG'!A113)</f>
        <v>0</v>
      </c>
      <c r="O113" s="6">
        <f>COUNTIF('TUẦN 04-05'!$T$5:$T$453,'KT PHÒNG'!A113)</f>
        <v>0</v>
      </c>
    </row>
    <row r="114" spans="1:15" ht="29.25">
      <c r="A114" s="8" t="s">
        <v>515</v>
      </c>
      <c r="B114" s="6">
        <f>COUNTIF('TUẦN 04-05'!$G$5:$G$453,'KT PHÒNG'!A114)</f>
        <v>0</v>
      </c>
      <c r="C114" s="6">
        <f>COUNTIF('TUẦN 04-05'!$H$5:$H$453,'KT PHÒNG'!A114)</f>
        <v>0</v>
      </c>
      <c r="D114" s="6">
        <f>COUNTIF('TUẦN 04-05'!$I$5:$I$453,'KT PHÒNG'!A114)</f>
        <v>0</v>
      </c>
      <c r="E114" s="6">
        <f>COUNTIF('TUẦN 04-05'!J7:J557,'KT PHÒNG'!A114)</f>
        <v>0</v>
      </c>
      <c r="F114" s="6">
        <f>COUNTIF('TUẦN 04-05'!$K$5:$K$453,'KT PHÒNG'!A114)</f>
        <v>0</v>
      </c>
      <c r="G114" s="6">
        <f>COUNTIF('TUẦN 04-05'!$L$5:$L$453,'KT PHÒNG'!A114)</f>
        <v>0</v>
      </c>
      <c r="H114" s="6">
        <f>COUNTIF('TUẦN 04-05'!M7:M557,'KT PHÒNG'!$A$5)</f>
        <v>0</v>
      </c>
      <c r="I114" s="6">
        <f>COUNTIF('TUẦN 04-05'!$N$5:$N$453,'KT PHÒNG'!A114)</f>
        <v>0</v>
      </c>
      <c r="J114" s="6">
        <f>COUNTIF('TUẦN 04-05'!$O$5:$O$453,'KT PHÒNG'!A114)</f>
        <v>0</v>
      </c>
      <c r="K114" s="6">
        <f>COUNTIF('TUẦN 04-05'!$P$5:$P$453,'KT PHÒNG'!A114)</f>
        <v>0</v>
      </c>
      <c r="L114" s="6">
        <f>COUNTIF('TUẦN 04-05'!$Q$5:$Q$453,'KT PHÒNG'!A114)</f>
        <v>0</v>
      </c>
      <c r="M114" s="6">
        <f>COUNTIF('TUẦN 04-05'!$R$5:$R$453,'KT PHÒNG'!A114)</f>
        <v>0</v>
      </c>
      <c r="N114" s="6">
        <f>COUNTIF('TUẦN 04-05'!$S$5:$S$453,'KT PHÒNG'!A114)</f>
        <v>0</v>
      </c>
      <c r="O114" s="6">
        <f>COUNTIF('TUẦN 04-05'!$T$5:$T$453,'KT PHÒNG'!A114)</f>
        <v>0</v>
      </c>
    </row>
    <row r="115" spans="1:15" ht="29.25">
      <c r="A115" s="8" t="s">
        <v>516</v>
      </c>
      <c r="B115" s="6">
        <f>COUNTIF('TUẦN 04-05'!$G$5:$G$453,'KT PHÒNG'!A115)</f>
        <v>0</v>
      </c>
      <c r="C115" s="6">
        <f>COUNTIF('TUẦN 04-05'!$H$5:$H$453,'KT PHÒNG'!A115)</f>
        <v>0</v>
      </c>
      <c r="D115" s="6">
        <f>COUNTIF('TUẦN 04-05'!$I$5:$I$453,'KT PHÒNG'!A115)</f>
        <v>0</v>
      </c>
      <c r="E115" s="6">
        <f>COUNTIF('TUẦN 04-05'!J7:J558,'KT PHÒNG'!A115)</f>
        <v>0</v>
      </c>
      <c r="F115" s="6">
        <f>COUNTIF('TUẦN 04-05'!$K$5:$K$453,'KT PHÒNG'!A115)</f>
        <v>0</v>
      </c>
      <c r="G115" s="6">
        <f>COUNTIF('TUẦN 04-05'!$L$5:$L$453,'KT PHÒNG'!A115)</f>
        <v>0</v>
      </c>
      <c r="H115" s="6">
        <f>COUNTIF('TUẦN 04-05'!M7:M558,'KT PHÒNG'!$A$5)</f>
        <v>0</v>
      </c>
      <c r="I115" s="6">
        <f>COUNTIF('TUẦN 04-05'!$N$5:$N$453,'KT PHÒNG'!A115)</f>
        <v>0</v>
      </c>
      <c r="J115" s="6">
        <f>COUNTIF('TUẦN 04-05'!$O$5:$O$453,'KT PHÒNG'!A115)</f>
        <v>0</v>
      </c>
      <c r="K115" s="6">
        <f>COUNTIF('TUẦN 04-05'!$P$5:$P$453,'KT PHÒNG'!A115)</f>
        <v>0</v>
      </c>
      <c r="L115" s="6">
        <f>COUNTIF('TUẦN 04-05'!$Q$5:$Q$453,'KT PHÒNG'!A115)</f>
        <v>0</v>
      </c>
      <c r="M115" s="6">
        <f>COUNTIF('TUẦN 04-05'!$R$5:$R$453,'KT PHÒNG'!A115)</f>
        <v>0</v>
      </c>
      <c r="N115" s="6">
        <f>COUNTIF('TUẦN 04-05'!$S$5:$S$453,'KT PHÒNG'!A115)</f>
        <v>0</v>
      </c>
      <c r="O115" s="6">
        <f>COUNTIF('TUẦN 04-05'!$T$5:$T$453,'KT PHÒNG'!A115)</f>
        <v>0</v>
      </c>
    </row>
    <row r="116" spans="1:15" ht="29.25">
      <c r="A116" s="8" t="s">
        <v>70</v>
      </c>
      <c r="B116" s="6">
        <f>COUNTIF('TUẦN 04-05'!$G$5:$G$453,'KT PHÒNG'!A116)</f>
        <v>1</v>
      </c>
      <c r="C116" s="6">
        <f>COUNTIF('TUẦN 04-05'!$H$5:$H$453,'KT PHÒNG'!A116)</f>
        <v>1</v>
      </c>
      <c r="D116" s="6">
        <f>COUNTIF('TUẦN 04-05'!$I$5:$I$453,'KT PHÒNG'!A116)</f>
        <v>1</v>
      </c>
      <c r="E116" s="6">
        <f>COUNTIF('TUẦN 04-05'!J3:J555,'KT PHÒNG'!A116)</f>
        <v>1</v>
      </c>
      <c r="F116" s="6">
        <f>COUNTIF('TUẦN 04-05'!$K$5:$K$453,'KT PHÒNG'!A116)</f>
        <v>1</v>
      </c>
      <c r="G116" s="6">
        <f>COUNTIF('TUẦN 04-05'!$L$5:$L$453,'KT PHÒNG'!A116)</f>
        <v>0</v>
      </c>
      <c r="H116" s="6">
        <f>COUNTIF('TUẦN 04-05'!M3:M555,'KT PHÒNG'!$A$5)</f>
        <v>0</v>
      </c>
      <c r="I116" s="6">
        <f>COUNTIF('TUẦN 04-05'!$N$5:$N$453,'KT PHÒNG'!A116)</f>
        <v>0</v>
      </c>
      <c r="J116" s="6">
        <f>COUNTIF('TUẦN 04-05'!$O$5:$O$453,'KT PHÒNG'!A116)</f>
        <v>1</v>
      </c>
      <c r="K116" s="6">
        <f>COUNTIF('TUẦN 04-05'!$P$5:$P$453,'KT PHÒNG'!A116)</f>
        <v>1</v>
      </c>
      <c r="L116" s="6">
        <f>COUNTIF('TUẦN 04-05'!$Q$5:$Q$453,'KT PHÒNG'!A116)</f>
        <v>1</v>
      </c>
      <c r="M116" s="6">
        <f>COUNTIF('TUẦN 04-05'!$R$5:$R$453,'KT PHÒNG'!A116)</f>
        <v>1</v>
      </c>
      <c r="N116" s="6">
        <f>COUNTIF('TUẦN 04-05'!$S$5:$S$453,'KT PHÒNG'!A116)</f>
        <v>0</v>
      </c>
      <c r="O116" s="6">
        <f>COUNTIF('TUẦN 04-05'!$T$5:$T$453,'KT PHÒNG'!A116)</f>
        <v>0</v>
      </c>
    </row>
    <row r="117" spans="1:15" ht="29.25">
      <c r="A117" s="8" t="s">
        <v>66</v>
      </c>
      <c r="B117" s="6">
        <f>COUNTIF('TUẦN 04-05'!$G$5:$G$453,'KT PHÒNG'!A117)</f>
        <v>1</v>
      </c>
      <c r="C117" s="6">
        <f>COUNTIF('TUẦN 04-05'!$H$5:$H$453,'KT PHÒNG'!A117)</f>
        <v>1</v>
      </c>
      <c r="D117" s="6">
        <f>COUNTIF('TUẦN 04-05'!$I$5:$I$453,'KT PHÒNG'!A117)</f>
        <v>1</v>
      </c>
      <c r="E117" s="6">
        <f>COUNTIF('TUẦN 04-05'!J4:J556,'KT PHÒNG'!A117)</f>
        <v>1</v>
      </c>
      <c r="F117" s="6">
        <f>COUNTIF('TUẦN 04-05'!$K$5:$K$453,'KT PHÒNG'!A117)</f>
        <v>1</v>
      </c>
      <c r="G117" s="6">
        <f>COUNTIF('TUẦN 04-05'!$L$5:$L$453,'KT PHÒNG'!A117)</f>
        <v>0</v>
      </c>
      <c r="H117" s="6">
        <f>COUNTIF('TUẦN 04-05'!M4:M556,'KT PHÒNG'!$A$5)</f>
        <v>0</v>
      </c>
      <c r="I117" s="6">
        <f>COUNTIF('TUẦN 04-05'!$N$5:$N$453,'KT PHÒNG'!A117)</f>
        <v>0</v>
      </c>
      <c r="J117" s="6">
        <f>COUNTIF('TUẦN 04-05'!$O$5:$O$453,'KT PHÒNG'!A117)</f>
        <v>1</v>
      </c>
      <c r="K117" s="6">
        <f>COUNTIF('TUẦN 04-05'!$P$5:$P$453,'KT PHÒNG'!A117)</f>
        <v>1</v>
      </c>
      <c r="L117" s="6">
        <f>COUNTIF('TUẦN 04-05'!$Q$5:$Q$453,'KT PHÒNG'!A117)</f>
        <v>1</v>
      </c>
      <c r="M117" s="6">
        <f>COUNTIF('TUẦN 04-05'!$R$5:$R$453,'KT PHÒNG'!A117)</f>
        <v>1</v>
      </c>
      <c r="N117" s="6">
        <f>COUNTIF('TUẦN 04-05'!$S$5:$S$453,'KT PHÒNG'!A117)</f>
        <v>0</v>
      </c>
      <c r="O117" s="6">
        <f>COUNTIF('TUẦN 04-05'!$T$5:$T$453,'KT PHÒNG'!A117)</f>
        <v>0</v>
      </c>
    </row>
    <row r="118" spans="1:15" ht="29.25">
      <c r="A118" s="8" t="s">
        <v>101</v>
      </c>
      <c r="B118" s="6">
        <f>COUNTIF('TUẦN 04-05'!$G$5:$G$453,'KT PHÒNG'!A118)</f>
        <v>0</v>
      </c>
      <c r="C118" s="6">
        <f>COUNTIF('TUẦN 04-05'!$H$5:$H$453,'KT PHÒNG'!A118)</f>
        <v>0</v>
      </c>
      <c r="D118" s="6">
        <f>COUNTIF('TUẦN 04-05'!$I$5:$I$453,'KT PHÒNG'!A118)</f>
        <v>1</v>
      </c>
      <c r="E118" s="6">
        <f>COUNTIF('TUẦN 04-05'!J5:J557,'KT PHÒNG'!A118)</f>
        <v>1</v>
      </c>
      <c r="F118" s="6">
        <f>COUNTIF('TUẦN 04-05'!$K$5:$K$453,'KT PHÒNG'!A118)</f>
        <v>0</v>
      </c>
      <c r="G118" s="6">
        <f>COUNTIF('TUẦN 04-05'!$L$5:$L$453,'KT PHÒNG'!A118)</f>
        <v>0</v>
      </c>
      <c r="H118" s="6">
        <f>COUNTIF('TUẦN 04-05'!M5:M557,'KT PHÒNG'!$A$5)</f>
        <v>0</v>
      </c>
      <c r="I118" s="6">
        <f>COUNTIF('TUẦN 04-05'!$N$5:$N$453,'KT PHÒNG'!A118)</f>
        <v>0</v>
      </c>
      <c r="J118" s="6">
        <f>COUNTIF('TUẦN 04-05'!$O$5:$O$453,'KT PHÒNG'!A118)</f>
        <v>0</v>
      </c>
      <c r="K118" s="6">
        <f>COUNTIF('TUẦN 04-05'!$P$5:$P$453,'KT PHÒNG'!A118)</f>
        <v>1</v>
      </c>
      <c r="L118" s="6">
        <f>COUNTIF('TUẦN 04-05'!$Q$5:$Q$453,'KT PHÒNG'!A118)</f>
        <v>1</v>
      </c>
      <c r="M118" s="6">
        <f>COUNTIF('TUẦN 04-05'!$R$5:$R$453,'KT PHÒNG'!A118)</f>
        <v>0</v>
      </c>
      <c r="N118" s="6">
        <f>COUNTIF('TUẦN 04-05'!$S$5:$S$453,'KT PHÒNG'!A118)</f>
        <v>0</v>
      </c>
      <c r="O118" s="6">
        <f>COUNTIF('TUẦN 04-05'!$T$5:$T$453,'KT PHÒNG'!A118)</f>
        <v>0</v>
      </c>
    </row>
    <row r="119" spans="1:15" ht="29.25">
      <c r="A119" s="8" t="s">
        <v>517</v>
      </c>
      <c r="B119" s="6">
        <f>COUNTIF('TUẦN 04-05'!$G$5:$G$453,'KT PHÒNG'!A119)</f>
        <v>0</v>
      </c>
      <c r="C119" s="6">
        <f>COUNTIF('TUẦN 04-05'!$H$5:$H$453,'KT PHÒNG'!A119)</f>
        <v>0</v>
      </c>
      <c r="D119" s="6">
        <f>COUNTIF('TUẦN 04-05'!$I$5:$I$453,'KT PHÒNG'!A119)</f>
        <v>0</v>
      </c>
      <c r="E119" s="6">
        <f>COUNTIF('TUẦN 04-05'!J5:J558,'KT PHÒNG'!A119)</f>
        <v>0</v>
      </c>
      <c r="F119" s="6">
        <f>COUNTIF('TUẦN 04-05'!$K$5:$K$453,'KT PHÒNG'!A119)</f>
        <v>0</v>
      </c>
      <c r="G119" s="6">
        <f>COUNTIF('TUẦN 04-05'!$L$5:$L$453,'KT PHÒNG'!A119)</f>
        <v>0</v>
      </c>
      <c r="H119" s="6">
        <f>COUNTIF('TUẦN 04-05'!M5:M558,'KT PHÒNG'!$A$5)</f>
        <v>0</v>
      </c>
      <c r="I119" s="6">
        <f>COUNTIF('TUẦN 04-05'!$N$5:$N$453,'KT PHÒNG'!A119)</f>
        <v>0</v>
      </c>
      <c r="J119" s="6">
        <f>COUNTIF('TUẦN 04-05'!$O$5:$O$453,'KT PHÒNG'!A119)</f>
        <v>0</v>
      </c>
      <c r="K119" s="6">
        <f>COUNTIF('TUẦN 04-05'!$P$5:$P$453,'KT PHÒNG'!A119)</f>
        <v>0</v>
      </c>
      <c r="L119" s="6">
        <f>COUNTIF('TUẦN 04-05'!$Q$5:$Q$453,'KT PHÒNG'!A119)</f>
        <v>0</v>
      </c>
      <c r="M119" s="6">
        <f>COUNTIF('TUẦN 04-05'!$R$5:$R$453,'KT PHÒNG'!A119)</f>
        <v>0</v>
      </c>
      <c r="N119" s="6">
        <f>COUNTIF('TUẦN 04-05'!$S$5:$S$453,'KT PHÒNG'!A119)</f>
        <v>0</v>
      </c>
      <c r="O119" s="6">
        <f>COUNTIF('TUẦN 04-05'!$T$5:$T$453,'KT PHÒNG'!A119)</f>
        <v>0</v>
      </c>
    </row>
    <row r="120" spans="1:15">
      <c r="A120" s="8" t="s">
        <v>96</v>
      </c>
      <c r="B120" s="6">
        <f>COUNTIF('TUẦN 04-05'!$G$5:$G$453,'KT PHÒNG'!A120)</f>
        <v>1</v>
      </c>
      <c r="C120" s="6">
        <f>COUNTIF('TUẦN 04-05'!$H$5:$H$453,'KT PHÒNG'!A120)</f>
        <v>1</v>
      </c>
      <c r="D120" s="6">
        <f>COUNTIF('TUẦN 04-05'!$I$5:$I$453,'KT PHÒNG'!A120)</f>
        <v>0</v>
      </c>
      <c r="E120" s="6">
        <f>COUNTIF('TUẦN 04-05'!J5:J559,'KT PHÒNG'!A120)</f>
        <v>0</v>
      </c>
      <c r="F120" s="6">
        <f>COUNTIF('TUẦN 04-05'!$K$5:$K$453,'KT PHÒNG'!A120)</f>
        <v>1</v>
      </c>
      <c r="G120" s="6">
        <f>COUNTIF('TUẦN 04-05'!$L$5:$L$453,'KT PHÒNG'!A120)</f>
        <v>0</v>
      </c>
      <c r="H120" s="6">
        <f>COUNTIF('TUẦN 04-05'!M5:M559,'KT PHÒNG'!$A$5)</f>
        <v>0</v>
      </c>
      <c r="I120" s="6">
        <f>COUNTIF('TUẦN 04-05'!$N$5:$N$453,'KT PHÒNG'!A120)</f>
        <v>0</v>
      </c>
      <c r="J120" s="6">
        <f>COUNTIF('TUẦN 04-05'!$O$5:$O$453,'KT PHÒNG'!A120)</f>
        <v>1</v>
      </c>
      <c r="K120" s="6">
        <f>COUNTIF('TUẦN 04-05'!$P$5:$P$453,'KT PHÒNG'!A120)</f>
        <v>0</v>
      </c>
      <c r="L120" s="6">
        <f>COUNTIF('TUẦN 04-05'!$Q$5:$Q$453,'KT PHÒNG'!A120)</f>
        <v>0</v>
      </c>
      <c r="M120" s="6">
        <f>COUNTIF('TUẦN 04-05'!$R$5:$R$453,'KT PHÒNG'!A120)</f>
        <v>1</v>
      </c>
      <c r="N120" s="6">
        <f>COUNTIF('TUẦN 04-05'!$S$5:$S$453,'KT PHÒNG'!A120)</f>
        <v>0</v>
      </c>
      <c r="O120" s="6">
        <f>COUNTIF('TUẦN 04-05'!$T$5:$T$453,'KT PHÒNG'!A120)</f>
        <v>0</v>
      </c>
    </row>
    <row r="121" spans="1:15">
      <c r="A121" s="8" t="s">
        <v>518</v>
      </c>
      <c r="B121" s="6">
        <f>COUNTIF('TUẦN 04-05'!$G$5:$G$453,'KT PHÒNG'!A121)</f>
        <v>0</v>
      </c>
      <c r="C121" s="6">
        <f>COUNTIF('TUẦN 04-05'!$H$5:$H$453,'KT PHÒNG'!A121)</f>
        <v>0</v>
      </c>
      <c r="D121" s="6">
        <f>COUNTIF('TUẦN 04-05'!$I$5:$I$453,'KT PHÒNG'!A121)</f>
        <v>0</v>
      </c>
      <c r="E121" s="6">
        <f>COUNTIF('TUẦN 04-05'!J5:J560,'KT PHÒNG'!A121)</f>
        <v>0</v>
      </c>
      <c r="F121" s="6">
        <f>COUNTIF('TUẦN 04-05'!$K$5:$K$453,'KT PHÒNG'!A121)</f>
        <v>0</v>
      </c>
      <c r="G121" s="6">
        <f>COUNTIF('TUẦN 04-05'!$L$5:$L$453,'KT PHÒNG'!A121)</f>
        <v>0</v>
      </c>
      <c r="H121" s="6">
        <f>COUNTIF('TUẦN 04-05'!M5:M560,'KT PHÒNG'!$A$5)</f>
        <v>0</v>
      </c>
      <c r="I121" s="6">
        <f>COUNTIF('TUẦN 04-05'!$N$5:$N$453,'KT PHÒNG'!A121)</f>
        <v>0</v>
      </c>
      <c r="J121" s="6">
        <f>COUNTIF('TUẦN 04-05'!$O$5:$O$453,'KT PHÒNG'!A121)</f>
        <v>0</v>
      </c>
      <c r="K121" s="6">
        <f>COUNTIF('TUẦN 04-05'!$P$5:$P$453,'KT PHÒNG'!A121)</f>
        <v>0</v>
      </c>
      <c r="L121" s="6">
        <f>COUNTIF('TUẦN 04-05'!$Q$5:$Q$453,'KT PHÒNG'!A121)</f>
        <v>0</v>
      </c>
      <c r="M121" s="6">
        <f>COUNTIF('TUẦN 04-05'!$R$5:$R$453,'KT PHÒNG'!A121)</f>
        <v>0</v>
      </c>
      <c r="N121" s="6">
        <f>COUNTIF('TUẦN 04-05'!$S$5:$S$453,'KT PHÒNG'!A121)</f>
        <v>0</v>
      </c>
      <c r="O121" s="6">
        <f>COUNTIF('TUẦN 04-05'!$T$5:$T$453,'KT PHÒNG'!A121)</f>
        <v>0</v>
      </c>
    </row>
    <row r="122" spans="1:15" ht="29.25">
      <c r="A122" s="9" t="s">
        <v>519</v>
      </c>
      <c r="B122" s="6">
        <f>COUNTIF('TUẦN 04-05'!$G$5:$G$453,'KT PHÒNG'!A122)</f>
        <v>0</v>
      </c>
      <c r="C122" s="6">
        <f>COUNTIF('TUẦN 04-05'!$H$5:$H$453,'KT PHÒNG'!A122)</f>
        <v>0</v>
      </c>
      <c r="D122" s="6">
        <f>COUNTIF('TUẦN 04-05'!$I$5:$I$453,'KT PHÒNG'!A122)</f>
        <v>0</v>
      </c>
      <c r="E122" s="6">
        <f>COUNTIF('TUẦN 04-05'!J5:J561,'KT PHÒNG'!A122)</f>
        <v>0</v>
      </c>
      <c r="F122" s="6">
        <f>COUNTIF('TUẦN 04-05'!$K$5:$K$453,'KT PHÒNG'!A122)</f>
        <v>0</v>
      </c>
      <c r="G122" s="6">
        <f>COUNTIF('TUẦN 04-05'!$L$5:$L$453,'KT PHÒNG'!A122)</f>
        <v>0</v>
      </c>
      <c r="H122" s="6">
        <f>COUNTIF('TUẦN 04-05'!M5:M561,'KT PHÒNG'!$A$5)</f>
        <v>0</v>
      </c>
      <c r="I122" s="6">
        <f>COUNTIF('TUẦN 04-05'!$N$5:$N$453,'KT PHÒNG'!A122)</f>
        <v>0</v>
      </c>
      <c r="J122" s="6">
        <f>COUNTIF('TUẦN 04-05'!$O$5:$O$453,'KT PHÒNG'!A122)</f>
        <v>0</v>
      </c>
      <c r="K122" s="6">
        <f>COUNTIF('TUẦN 04-05'!$P$5:$P$453,'KT PHÒNG'!A122)</f>
        <v>0</v>
      </c>
      <c r="L122" s="6">
        <f>COUNTIF('TUẦN 04-05'!$Q$5:$Q$453,'KT PHÒNG'!A122)</f>
        <v>0</v>
      </c>
      <c r="M122" s="6">
        <f>COUNTIF('TUẦN 04-05'!$R$5:$R$453,'KT PHÒNG'!A122)</f>
        <v>0</v>
      </c>
      <c r="N122" s="6">
        <f>COUNTIF('TUẦN 04-05'!$S$5:$S$453,'KT PHÒNG'!A122)</f>
        <v>0</v>
      </c>
      <c r="O122" s="6">
        <f>COUNTIF('TUẦN 04-05'!$T$5:$T$453,'KT PHÒNG'!A122)</f>
        <v>0</v>
      </c>
    </row>
    <row r="123" spans="1:15" ht="29.25">
      <c r="A123" s="9" t="s">
        <v>520</v>
      </c>
      <c r="B123" s="6">
        <f>COUNTIF('TUẦN 04-05'!$G$5:$G$453,'KT PHÒNG'!A123)</f>
        <v>0</v>
      </c>
      <c r="C123" s="6">
        <f>COUNTIF('TUẦN 04-05'!$H$5:$H$453,'KT PHÒNG'!A123)</f>
        <v>0</v>
      </c>
      <c r="D123" s="6">
        <f>COUNTIF('TUẦN 04-05'!$I$5:$I$453,'KT PHÒNG'!A123)</f>
        <v>0</v>
      </c>
      <c r="E123" s="6">
        <f>COUNTIF('TUẦN 04-05'!J5:J562,'KT PHÒNG'!A123)</f>
        <v>0</v>
      </c>
      <c r="F123" s="6">
        <f>COUNTIF('TUẦN 04-05'!$K$5:$K$453,'KT PHÒNG'!A123)</f>
        <v>0</v>
      </c>
      <c r="G123" s="6">
        <f>COUNTIF('TUẦN 04-05'!$L$5:$L$453,'KT PHÒNG'!A123)</f>
        <v>0</v>
      </c>
      <c r="H123" s="6">
        <f>COUNTIF('TUẦN 04-05'!M5:M562,'KT PHÒNG'!$A$5)</f>
        <v>0</v>
      </c>
      <c r="I123" s="6">
        <f>COUNTIF('TUẦN 04-05'!$N$5:$N$453,'KT PHÒNG'!A123)</f>
        <v>0</v>
      </c>
      <c r="J123" s="6">
        <f>COUNTIF('TUẦN 04-05'!$O$5:$O$453,'KT PHÒNG'!A123)</f>
        <v>0</v>
      </c>
      <c r="K123" s="6">
        <f>COUNTIF('TUẦN 04-05'!$P$5:$P$453,'KT PHÒNG'!A123)</f>
        <v>0</v>
      </c>
      <c r="L123" s="6">
        <f>COUNTIF('TUẦN 04-05'!$Q$5:$Q$453,'KT PHÒNG'!A123)</f>
        <v>0</v>
      </c>
      <c r="M123" s="6">
        <f>COUNTIF('TUẦN 04-05'!$R$5:$R$453,'KT PHÒNG'!A123)</f>
        <v>0</v>
      </c>
      <c r="N123" s="6">
        <f>COUNTIF('TUẦN 04-05'!$S$5:$S$453,'KT PHÒNG'!A123)</f>
        <v>0</v>
      </c>
      <c r="O123" s="6">
        <f>COUNTIF('TUẦN 04-05'!$T$5:$T$453,'KT PHÒNG'!A123)</f>
        <v>0</v>
      </c>
    </row>
    <row r="124" spans="1:15">
      <c r="A124" s="9" t="s">
        <v>91</v>
      </c>
      <c r="B124" s="6">
        <f>COUNTIF('TUẦN 04-05'!$G$5:$G$453,'KT PHÒNG'!A124)</f>
        <v>0</v>
      </c>
      <c r="C124" s="6">
        <f>COUNTIF('TUẦN 04-05'!$H$5:$H$453,'KT PHÒNG'!A124)</f>
        <v>1</v>
      </c>
      <c r="D124" s="6">
        <f>COUNTIF('TUẦN 04-05'!$I$5:$I$453,'KT PHÒNG'!A124)</f>
        <v>0</v>
      </c>
      <c r="E124" s="6">
        <f>COUNTIF('TUẦN 04-05'!J5:J563,'KT PHÒNG'!A124)</f>
        <v>0</v>
      </c>
      <c r="F124" s="6">
        <f>COUNTIF('TUẦN 04-05'!$K$5:$K$453,'KT PHÒNG'!A124)</f>
        <v>1</v>
      </c>
      <c r="G124" s="6">
        <f>COUNTIF('TUẦN 04-05'!$L$5:$L$453,'KT PHÒNG'!A124)</f>
        <v>0</v>
      </c>
      <c r="H124" s="6">
        <f>COUNTIF('TUẦN 04-05'!M5:M563,'KT PHÒNG'!$A$5)</f>
        <v>0</v>
      </c>
      <c r="I124" s="6">
        <f>COUNTIF('TUẦN 04-05'!$N$5:$N$453,'KT PHÒNG'!A124)</f>
        <v>0</v>
      </c>
      <c r="J124" s="6">
        <f>COUNTIF('TUẦN 04-05'!$O$5:$O$453,'KT PHÒNG'!A124)</f>
        <v>0</v>
      </c>
      <c r="K124" s="6">
        <f>COUNTIF('TUẦN 04-05'!$P$5:$P$453,'KT PHÒNG'!A124)</f>
        <v>1</v>
      </c>
      <c r="L124" s="6">
        <f>COUNTIF('TUẦN 04-05'!$Q$5:$Q$453,'KT PHÒNG'!A124)</f>
        <v>1</v>
      </c>
      <c r="M124" s="6">
        <f>COUNTIF('TUẦN 04-05'!$R$5:$R$453,'KT PHÒNG'!A124)</f>
        <v>1</v>
      </c>
      <c r="N124" s="6">
        <f>COUNTIF('TUẦN 04-05'!$S$5:$S$453,'KT PHÒNG'!A124)</f>
        <v>0</v>
      </c>
      <c r="O124" s="6">
        <f>COUNTIF('TUẦN 04-05'!$T$5:$T$453,'KT PHÒNG'!A124)</f>
        <v>0</v>
      </c>
    </row>
    <row r="125" spans="1:15">
      <c r="A125" s="9" t="s">
        <v>521</v>
      </c>
      <c r="B125" s="6">
        <f>COUNTIF('TUẦN 04-05'!$G$5:$G$453,'KT PHÒNG'!A125)</f>
        <v>0</v>
      </c>
      <c r="C125" s="6">
        <f>COUNTIF('TUẦN 04-05'!$H$5:$H$453,'KT PHÒNG'!A125)</f>
        <v>0</v>
      </c>
      <c r="D125" s="6">
        <f>COUNTIF('TUẦN 04-05'!$I$5:$I$453,'KT PHÒNG'!A125)</f>
        <v>0</v>
      </c>
      <c r="E125" s="6">
        <f>COUNTIF('TUẦN 04-05'!J5:J564,'KT PHÒNG'!A125)</f>
        <v>0</v>
      </c>
      <c r="F125" s="6">
        <f>COUNTIF('TUẦN 04-05'!$K$5:$K$453,'KT PHÒNG'!A125)</f>
        <v>0</v>
      </c>
      <c r="G125" s="6">
        <f>COUNTIF('TUẦN 04-05'!$L$5:$L$453,'KT PHÒNG'!A125)</f>
        <v>0</v>
      </c>
      <c r="H125" s="6">
        <f>COUNTIF('TUẦN 04-05'!M5:M564,'KT PHÒNG'!$A$5)</f>
        <v>0</v>
      </c>
      <c r="I125" s="6">
        <f>COUNTIF('TUẦN 04-05'!$N$5:$N$453,'KT PHÒNG'!A125)</f>
        <v>0</v>
      </c>
      <c r="J125" s="6">
        <f>COUNTIF('TUẦN 04-05'!$O$5:$O$453,'KT PHÒNG'!A125)</f>
        <v>0</v>
      </c>
      <c r="K125" s="6">
        <f>COUNTIF('TUẦN 04-05'!$P$5:$P$453,'KT PHÒNG'!A125)</f>
        <v>0</v>
      </c>
      <c r="L125" s="6">
        <f>COUNTIF('TUẦN 04-05'!$Q$5:$Q$453,'KT PHÒNG'!A125)</f>
        <v>0</v>
      </c>
      <c r="M125" s="6">
        <f>COUNTIF('TUẦN 04-05'!$R$5:$R$453,'KT PHÒNG'!A125)</f>
        <v>0</v>
      </c>
      <c r="N125" s="6">
        <f>COUNTIF('TUẦN 04-05'!$S$5:$S$453,'KT PHÒNG'!A125)</f>
        <v>0</v>
      </c>
      <c r="O125" s="6">
        <f>COUNTIF('TUẦN 04-05'!$T$5:$T$453,'KT PHÒNG'!A125)</f>
        <v>0</v>
      </c>
    </row>
    <row r="126" spans="1:15">
      <c r="A126" s="9" t="s">
        <v>121</v>
      </c>
      <c r="B126" s="6">
        <f>COUNTIF('TUẦN 04-05'!$G$5:$G$453,'KT PHÒNG'!A126)</f>
        <v>0</v>
      </c>
      <c r="C126" s="6">
        <f>COUNTIF('TUẦN 04-05'!$H$5:$H$453,'KT PHÒNG'!A126)</f>
        <v>0</v>
      </c>
      <c r="D126" s="6">
        <f>COUNTIF('TUẦN 04-05'!$I$5:$I$453,'KT PHÒNG'!A126)</f>
        <v>0</v>
      </c>
      <c r="E126" s="6">
        <f>COUNTIF('TUẦN 04-05'!J5:J565,'KT PHÒNG'!A126)</f>
        <v>1</v>
      </c>
      <c r="F126" s="6">
        <f>COUNTIF('TUẦN 04-05'!$K$5:$K$453,'KT PHÒNG'!A126)</f>
        <v>2</v>
      </c>
      <c r="G126" s="6">
        <f>COUNTIF('TUẦN 04-05'!$L$5:$L$453,'KT PHÒNG'!A126)</f>
        <v>0</v>
      </c>
      <c r="H126" s="6">
        <f>COUNTIF('TUẦN 04-05'!M5:M565,'KT PHÒNG'!$A$5)</f>
        <v>0</v>
      </c>
      <c r="I126" s="6">
        <f>COUNTIF('TUẦN 04-05'!$N$5:$N$453,'KT PHÒNG'!A126)</f>
        <v>0</v>
      </c>
      <c r="J126" s="6">
        <f>COUNTIF('TUẦN 04-05'!$O$5:$O$453,'KT PHÒNG'!A126)</f>
        <v>0</v>
      </c>
      <c r="K126" s="6">
        <f>COUNTIF('TUẦN 04-05'!$P$5:$P$453,'KT PHÒNG'!A126)</f>
        <v>0</v>
      </c>
      <c r="L126" s="6">
        <f>COUNTIF('TUẦN 04-05'!$Q$5:$Q$453,'KT PHÒNG'!A126)</f>
        <v>1</v>
      </c>
      <c r="M126" s="6">
        <f>COUNTIF('TUẦN 04-05'!$R$5:$R$453,'KT PHÒNG'!A126)</f>
        <v>1</v>
      </c>
      <c r="N126" s="6">
        <f>COUNTIF('TUẦN 04-05'!$S$5:$S$453,'KT PHÒNG'!A126)</f>
        <v>0</v>
      </c>
      <c r="O126" s="6">
        <f>COUNTIF('TUẦN 04-05'!$T$5:$T$453,'KT PHÒNG'!A126)</f>
        <v>0</v>
      </c>
    </row>
    <row r="127" spans="1:15">
      <c r="A127" s="9" t="s">
        <v>385</v>
      </c>
      <c r="B127" s="6">
        <f>COUNTIF('TUẦN 04-05'!$G$5:$G$453,'KT PHÒNG'!A127)</f>
        <v>0</v>
      </c>
      <c r="C127" s="6">
        <f>COUNTIF('TUẦN 04-05'!$H$5:$H$453,'KT PHÒNG'!A127)</f>
        <v>0</v>
      </c>
      <c r="D127" s="6">
        <f>COUNTIF('TUẦN 04-05'!$I$5:$I$453,'KT PHÒNG'!A127)</f>
        <v>0</v>
      </c>
      <c r="E127" s="6">
        <f>COUNTIF('TUẦN 04-05'!J5:J566,'KT PHÒNG'!A127)</f>
        <v>0</v>
      </c>
      <c r="F127" s="6">
        <f>COUNTIF('TUẦN 04-05'!$K$5:$K$453,'KT PHÒNG'!A127)</f>
        <v>1</v>
      </c>
      <c r="G127" s="6">
        <f>COUNTIF('TUẦN 04-05'!$L$5:$L$453,'KT PHÒNG'!A127)</f>
        <v>0</v>
      </c>
      <c r="H127" s="6">
        <f>COUNTIF('TUẦN 04-05'!M5:M566,'KT PHÒNG'!$A$5)</f>
        <v>0</v>
      </c>
      <c r="I127" s="6">
        <f>COUNTIF('TUẦN 04-05'!$N$5:$N$453,'KT PHÒNG'!A127)</f>
        <v>0</v>
      </c>
      <c r="J127" s="6">
        <f>COUNTIF('TUẦN 04-05'!$O$5:$O$453,'KT PHÒNG'!A127)</f>
        <v>0</v>
      </c>
      <c r="K127" s="6">
        <f>COUNTIF('TUẦN 04-05'!$P$5:$P$453,'KT PHÒNG'!A127)</f>
        <v>0</v>
      </c>
      <c r="L127" s="6">
        <f>COUNTIF('TUẦN 04-05'!$Q$5:$Q$453,'KT PHÒNG'!A127)</f>
        <v>0</v>
      </c>
      <c r="M127" s="6">
        <f>COUNTIF('TUẦN 04-05'!$R$5:$R$453,'KT PHÒNG'!A127)</f>
        <v>1</v>
      </c>
      <c r="N127" s="6">
        <f>COUNTIF('TUẦN 04-05'!$S$5:$S$453,'KT PHÒNG'!A127)</f>
        <v>0</v>
      </c>
      <c r="O127" s="6">
        <f>COUNTIF('TUẦN 04-05'!$T$5:$T$453,'KT PHÒNG'!A127)</f>
        <v>0</v>
      </c>
    </row>
    <row r="128" spans="1:15">
      <c r="A128" s="9" t="s">
        <v>124</v>
      </c>
      <c r="B128" s="6">
        <f>COUNTIF('TUẦN 04-05'!$G$5:$G$453,'KT PHÒNG'!A128)</f>
        <v>0</v>
      </c>
      <c r="C128" s="6">
        <f>COUNTIF('TUẦN 04-05'!$H$5:$H$453,'KT PHÒNG'!A128)</f>
        <v>0</v>
      </c>
      <c r="D128" s="6">
        <f>COUNTIF('TUẦN 04-05'!$I$5:$I$453,'KT PHÒNG'!A128)</f>
        <v>1</v>
      </c>
      <c r="E128" s="6">
        <f>COUNTIF('TUẦN 04-05'!J5:J567,'KT PHÒNG'!A128)</f>
        <v>0</v>
      </c>
      <c r="F128" s="6">
        <f>COUNTIF('TUẦN 04-05'!$K$5:$K$453,'KT PHÒNG'!A128)</f>
        <v>0</v>
      </c>
      <c r="G128" s="6">
        <f>COUNTIF('TUẦN 04-05'!$L$5:$L$453,'KT PHÒNG'!A128)</f>
        <v>0</v>
      </c>
      <c r="H128" s="6">
        <f>COUNTIF('TUẦN 04-05'!M5:M567,'KT PHÒNG'!$A$5)</f>
        <v>0</v>
      </c>
      <c r="I128" s="6">
        <f>COUNTIF('TUẦN 04-05'!$N$5:$N$453,'KT PHÒNG'!A128)</f>
        <v>0</v>
      </c>
      <c r="J128" s="6">
        <f>COUNTIF('TUẦN 04-05'!$O$5:$O$453,'KT PHÒNG'!A128)</f>
        <v>0</v>
      </c>
      <c r="K128" s="6">
        <f>COUNTIF('TUẦN 04-05'!$P$5:$P$453,'KT PHÒNG'!A128)</f>
        <v>0</v>
      </c>
      <c r="L128" s="6">
        <f>COUNTIF('TUẦN 04-05'!$Q$5:$Q$453,'KT PHÒNG'!A128)</f>
        <v>0</v>
      </c>
      <c r="M128" s="6">
        <f>COUNTIF('TUẦN 04-05'!$R$5:$R$453,'KT PHÒNG'!A128)</f>
        <v>0</v>
      </c>
      <c r="N128" s="6">
        <f>COUNTIF('TUẦN 04-05'!$S$5:$S$453,'KT PHÒNG'!A128)</f>
        <v>0</v>
      </c>
      <c r="O128" s="6">
        <f>COUNTIF('TUẦN 04-05'!$T$5:$T$453,'KT PHÒNG'!A128)</f>
        <v>0</v>
      </c>
    </row>
    <row r="129" spans="1:15">
      <c r="A129" s="9" t="s">
        <v>522</v>
      </c>
      <c r="B129" s="6">
        <f>COUNTIF('TUẦN 04-05'!$G$5:$G$453,'KT PHÒNG'!A129)</f>
        <v>0</v>
      </c>
      <c r="C129" s="6">
        <f>COUNTIF('TUẦN 04-05'!$H$5:$H$453,'KT PHÒNG'!A129)</f>
        <v>0</v>
      </c>
      <c r="D129" s="6">
        <f>COUNTIF('TUẦN 04-05'!$I$5:$I$453,'KT PHÒNG'!A129)</f>
        <v>0</v>
      </c>
      <c r="E129" s="6">
        <f>COUNTIF('TUẦN 04-05'!J5:J568,'KT PHÒNG'!A129)</f>
        <v>0</v>
      </c>
      <c r="F129" s="6">
        <f>COUNTIF('TUẦN 04-05'!$K$5:$K$453,'KT PHÒNG'!A129)</f>
        <v>0</v>
      </c>
      <c r="G129" s="6">
        <f>COUNTIF('TUẦN 04-05'!$L$5:$L$453,'KT PHÒNG'!A129)</f>
        <v>0</v>
      </c>
      <c r="H129" s="6">
        <f>COUNTIF('TUẦN 04-05'!M5:M568,'KT PHÒNG'!$A$5)</f>
        <v>0</v>
      </c>
      <c r="I129" s="6">
        <f>COUNTIF('TUẦN 04-05'!$N$5:$N$453,'KT PHÒNG'!A129)</f>
        <v>0</v>
      </c>
      <c r="J129" s="6">
        <f>COUNTIF('TUẦN 04-05'!$O$5:$O$453,'KT PHÒNG'!A129)</f>
        <v>0</v>
      </c>
      <c r="K129" s="6">
        <f>COUNTIF('TUẦN 04-05'!$P$5:$P$453,'KT PHÒNG'!A129)</f>
        <v>0</v>
      </c>
      <c r="L129" s="6">
        <f>COUNTIF('TUẦN 04-05'!$Q$5:$Q$453,'KT PHÒNG'!A129)</f>
        <v>0</v>
      </c>
      <c r="M129" s="6">
        <f>COUNTIF('TUẦN 04-05'!$R$5:$R$453,'KT PHÒNG'!A129)</f>
        <v>0</v>
      </c>
      <c r="N129" s="6">
        <f>COUNTIF('TUẦN 04-05'!$S$5:$S$453,'KT PHÒNG'!A129)</f>
        <v>0</v>
      </c>
      <c r="O129" s="6">
        <f>COUNTIF('TUẦN 04-05'!$T$5:$T$453,'KT PHÒNG'!A129)</f>
        <v>0</v>
      </c>
    </row>
    <row r="130" spans="1:15">
      <c r="A130" s="4" t="s">
        <v>310</v>
      </c>
      <c r="B130" s="6">
        <f>COUNTIF('TUẦN 04-05'!$G$5:$G$453,'KT PHÒNG'!A130)</f>
        <v>1</v>
      </c>
      <c r="C130" s="6">
        <f>COUNTIF('TUẦN 04-05'!$H$5:$H$453,'KT PHÒNG'!A130)</f>
        <v>1</v>
      </c>
      <c r="D130" s="6">
        <f>COUNTIF('TUẦN 04-05'!$I$5:$I$453,'KT PHÒNG'!A130)</f>
        <v>1</v>
      </c>
      <c r="E130" s="6">
        <f>COUNTIF('TUẦN 04-05'!J5:J569,'KT PHÒNG'!A130)</f>
        <v>1</v>
      </c>
      <c r="F130" s="6">
        <f>COUNTIF('TUẦN 04-05'!$K$5:$K$453,'KT PHÒNG'!A130)</f>
        <v>1</v>
      </c>
      <c r="G130" s="6">
        <f>COUNTIF('TUẦN 04-05'!$L$5:$L$453,'KT PHÒNG'!A130)</f>
        <v>0</v>
      </c>
      <c r="H130" s="6">
        <f>COUNTIF('TUẦN 04-05'!M5:M569,'KT PHÒNG'!$A$5)</f>
        <v>0</v>
      </c>
      <c r="I130" s="6">
        <f>COUNTIF('TUẦN 04-05'!$N$5:$N$453,'KT PHÒNG'!A130)</f>
        <v>0</v>
      </c>
      <c r="J130" s="6">
        <f>COUNTIF('TUẦN 04-05'!$O$5:$O$453,'KT PHÒNG'!A130)</f>
        <v>1</v>
      </c>
      <c r="K130" s="6">
        <f>COUNTIF('TUẦN 04-05'!$P$5:$P$453,'KT PHÒNG'!A130)</f>
        <v>1</v>
      </c>
      <c r="L130" s="6">
        <f>COUNTIF('TUẦN 04-05'!$Q$5:$Q$453,'KT PHÒNG'!A130)</f>
        <v>1</v>
      </c>
      <c r="M130" s="6">
        <f>COUNTIF('TUẦN 04-05'!$R$5:$R$453,'KT PHÒNG'!A130)</f>
        <v>1</v>
      </c>
      <c r="N130" s="6">
        <f>COUNTIF('TUẦN 04-05'!$S$5:$S$453,'KT PHÒNG'!A130)</f>
        <v>0</v>
      </c>
      <c r="O130" s="6">
        <f>COUNTIF('TUẦN 04-05'!$T$5:$T$453,'KT PHÒNG'!A130)</f>
        <v>0</v>
      </c>
    </row>
    <row r="131" spans="1:15">
      <c r="A131" s="4" t="s">
        <v>523</v>
      </c>
      <c r="B131" s="6">
        <f>COUNTIF('TUẦN 04-05'!$G$5:$G$453,'KT PHÒNG'!A131)</f>
        <v>0</v>
      </c>
      <c r="C131" s="6">
        <f>COUNTIF('TUẦN 04-05'!$H$5:$H$453,'KT PHÒNG'!A131)</f>
        <v>0</v>
      </c>
      <c r="D131" s="6">
        <f>COUNTIF('TUẦN 04-05'!$I$5:$I$453,'KT PHÒNG'!A131)</f>
        <v>0</v>
      </c>
      <c r="E131" s="6">
        <f>COUNTIF('TUẦN 04-05'!J5:J570,'KT PHÒNG'!A131)</f>
        <v>0</v>
      </c>
      <c r="F131" s="6">
        <f>COUNTIF('TUẦN 04-05'!$K$5:$K$453,'KT PHÒNG'!A131)</f>
        <v>0</v>
      </c>
      <c r="G131" s="6">
        <f>COUNTIF('TUẦN 04-05'!$L$5:$L$453,'KT PHÒNG'!A131)</f>
        <v>0</v>
      </c>
      <c r="H131" s="6">
        <f>COUNTIF('TUẦN 04-05'!M5:M570,'KT PHÒNG'!$A$5)</f>
        <v>0</v>
      </c>
      <c r="I131" s="6">
        <f>COUNTIF('TUẦN 04-05'!$N$5:$N$453,'KT PHÒNG'!A131)</f>
        <v>0</v>
      </c>
      <c r="J131" s="6">
        <f>COUNTIF('TUẦN 04-05'!$O$5:$O$453,'KT PHÒNG'!A131)</f>
        <v>0</v>
      </c>
      <c r="K131" s="6">
        <f>COUNTIF('TUẦN 04-05'!$P$5:$P$453,'KT PHÒNG'!A131)</f>
        <v>0</v>
      </c>
      <c r="L131" s="6">
        <f>COUNTIF('TUẦN 04-05'!$Q$5:$Q$453,'KT PHÒNG'!A131)</f>
        <v>0</v>
      </c>
      <c r="M131" s="6">
        <f>COUNTIF('TUẦN 04-05'!$R$5:$R$453,'KT PHÒNG'!A131)</f>
        <v>0</v>
      </c>
      <c r="N131" s="6">
        <f>COUNTIF('TUẦN 04-05'!$S$5:$S$453,'KT PHÒNG'!A131)</f>
        <v>0</v>
      </c>
      <c r="O131" s="6">
        <f>COUNTIF('TUẦN 04-05'!$T$5:$T$453,'KT PHÒNG'!A131)</f>
        <v>0</v>
      </c>
    </row>
    <row r="132" spans="1:15">
      <c r="A132" s="4" t="s">
        <v>75</v>
      </c>
      <c r="B132" s="6">
        <f>COUNTIF('TUẦN 04-05'!$G$5:$G$453,'KT PHÒNG'!A132)</f>
        <v>1</v>
      </c>
      <c r="C132" s="6">
        <f>COUNTIF('TUẦN 04-05'!$H$5:$H$453,'KT PHÒNG'!A132)</f>
        <v>0</v>
      </c>
      <c r="D132" s="6">
        <f>COUNTIF('TUẦN 04-05'!$I$5:$I$453,'KT PHÒNG'!A132)</f>
        <v>1</v>
      </c>
      <c r="E132" s="6">
        <f>COUNTIF('TUẦN 04-05'!J5:J571,'KT PHÒNG'!A132)</f>
        <v>0</v>
      </c>
      <c r="F132" s="6">
        <f>COUNTIF('TUẦN 04-05'!$K$5:$K$453,'KT PHÒNG'!A132)</f>
        <v>1</v>
      </c>
      <c r="G132" s="6">
        <f>COUNTIF('TUẦN 04-05'!$L$5:$L$453,'KT PHÒNG'!A132)</f>
        <v>0</v>
      </c>
      <c r="H132" s="6">
        <f>COUNTIF('TUẦN 04-05'!M5:M571,'KT PHÒNG'!$A$5)</f>
        <v>0</v>
      </c>
      <c r="I132" s="6">
        <f>COUNTIF('TUẦN 04-05'!$N$5:$N$453,'KT PHÒNG'!A132)</f>
        <v>0</v>
      </c>
      <c r="J132" s="6">
        <f>COUNTIF('TUẦN 04-05'!$O$5:$O$453,'KT PHÒNG'!A132)</f>
        <v>1</v>
      </c>
      <c r="K132" s="6">
        <f>COUNTIF('TUẦN 04-05'!$P$5:$P$453,'KT PHÒNG'!A132)</f>
        <v>1</v>
      </c>
      <c r="L132" s="6">
        <f>COUNTIF('TUẦN 04-05'!$Q$5:$Q$453,'KT PHÒNG'!A132)</f>
        <v>1</v>
      </c>
      <c r="M132" s="6">
        <f>COUNTIF('TUẦN 04-05'!$R$5:$R$453,'KT PHÒNG'!A132)</f>
        <v>0</v>
      </c>
      <c r="N132" s="6">
        <f>COUNTIF('TUẦN 04-05'!$S$5:$S$453,'KT PHÒNG'!A132)</f>
        <v>0</v>
      </c>
      <c r="O132" s="6">
        <f>COUNTIF('TUẦN 04-05'!$T$5:$T$453,'KT PHÒNG'!A132)</f>
        <v>0</v>
      </c>
    </row>
    <row r="133" spans="1:15">
      <c r="A133" s="4" t="s">
        <v>524</v>
      </c>
      <c r="B133" s="6">
        <f>COUNTIF('TUẦN 04-05'!$G$5:$G$453,'KT PHÒNG'!A133)</f>
        <v>0</v>
      </c>
      <c r="C133" s="6">
        <f>COUNTIF('TUẦN 04-05'!$H$5:$H$453,'KT PHÒNG'!A133)</f>
        <v>0</v>
      </c>
      <c r="D133" s="6">
        <f>COUNTIF('TUẦN 04-05'!$I$5:$I$453,'KT PHÒNG'!A133)</f>
        <v>0</v>
      </c>
      <c r="E133" s="6">
        <f>COUNTIF('TUẦN 04-05'!J5:J572,'KT PHÒNG'!A133)</f>
        <v>0</v>
      </c>
      <c r="F133" s="6">
        <f>COUNTIF('TUẦN 04-05'!$K$5:$K$453,'KT PHÒNG'!A133)</f>
        <v>0</v>
      </c>
      <c r="G133" s="6">
        <f>COUNTIF('TUẦN 04-05'!$L$5:$L$453,'KT PHÒNG'!A133)</f>
        <v>0</v>
      </c>
      <c r="H133" s="6">
        <f>COUNTIF('TUẦN 04-05'!M5:M572,'KT PHÒNG'!$A$5)</f>
        <v>0</v>
      </c>
      <c r="I133" s="6">
        <f>COUNTIF('TUẦN 04-05'!$N$5:$N$453,'KT PHÒNG'!A133)</f>
        <v>0</v>
      </c>
      <c r="J133" s="6">
        <f>COUNTIF('TUẦN 04-05'!$O$5:$O$453,'KT PHÒNG'!A133)</f>
        <v>0</v>
      </c>
      <c r="K133" s="6">
        <f>COUNTIF('TUẦN 04-05'!$P$5:$P$453,'KT PHÒNG'!A133)</f>
        <v>0</v>
      </c>
      <c r="L133" s="6">
        <f>COUNTIF('TUẦN 04-05'!$Q$5:$Q$453,'KT PHÒNG'!A133)</f>
        <v>0</v>
      </c>
      <c r="M133" s="6">
        <f>COUNTIF('TUẦN 04-05'!$R$5:$R$453,'KT PHÒNG'!A133)</f>
        <v>0</v>
      </c>
      <c r="N133" s="6">
        <f>COUNTIF('TUẦN 04-05'!$S$5:$S$453,'KT PHÒNG'!A133)</f>
        <v>0</v>
      </c>
      <c r="O133" s="6">
        <f>COUNTIF('TUẦN 04-05'!$T$5:$T$453,'KT PHÒNG'!A133)</f>
        <v>0</v>
      </c>
    </row>
    <row r="134" spans="1:15">
      <c r="A134" s="4" t="s">
        <v>79</v>
      </c>
      <c r="B134" s="6">
        <f>COUNTIF('TUẦN 04-05'!$G$5:$G$453,'KT PHÒNG'!A134)</f>
        <v>2</v>
      </c>
      <c r="C134" s="6">
        <f>COUNTIF('TUẦN 04-05'!$H$5:$H$453,'KT PHÒNG'!A134)</f>
        <v>1</v>
      </c>
      <c r="D134" s="6">
        <f>COUNTIF('TUẦN 04-05'!$I$5:$I$453,'KT PHÒNG'!A134)</f>
        <v>1</v>
      </c>
      <c r="E134" s="6">
        <f>COUNTIF('TUẦN 04-05'!J4:J572,'KT PHÒNG'!A134)</f>
        <v>2</v>
      </c>
      <c r="F134" s="6">
        <f>COUNTIF('TUẦN 04-05'!$K$5:$K$453,'KT PHÒNG'!A134)</f>
        <v>3</v>
      </c>
      <c r="G134" s="6">
        <f>COUNTIF('TUẦN 04-05'!$L$5:$L$453,'KT PHÒNG'!A134)</f>
        <v>0</v>
      </c>
      <c r="H134" s="6">
        <f>COUNTIF('TUẦN 04-05'!M4:M572,'KT PHÒNG'!$A$5)</f>
        <v>0</v>
      </c>
      <c r="I134" s="6">
        <f>COUNTIF('TUẦN 04-05'!$N$5:$N$453,'KT PHÒNG'!A134)</f>
        <v>0</v>
      </c>
      <c r="J134" s="6">
        <f>COUNTIF('TUẦN 04-05'!$O$5:$O$453,'KT PHÒNG'!A134)</f>
        <v>2</v>
      </c>
      <c r="K134" s="6">
        <f>COUNTIF('TUẦN 04-05'!$P$5:$P$453,'KT PHÒNG'!A134)</f>
        <v>3</v>
      </c>
      <c r="L134" s="6">
        <f>COUNTIF('TUẦN 04-05'!$Q$5:$Q$453,'KT PHÒNG'!A134)</f>
        <v>2</v>
      </c>
      <c r="M134" s="6">
        <f>COUNTIF('TUẦN 04-05'!$R$5:$R$453,'KT PHÒNG'!A134)</f>
        <v>3</v>
      </c>
      <c r="N134" s="6">
        <f>COUNTIF('TUẦN 04-05'!$S$5:$S$453,'KT PHÒNG'!A134)</f>
        <v>0</v>
      </c>
      <c r="O134" s="6">
        <f>COUNTIF('TUẦN 04-05'!$T$5:$T$453,'KT PHÒNG'!A134)</f>
        <v>0</v>
      </c>
    </row>
    <row r="135" spans="1:15">
      <c r="A135" s="4" t="s">
        <v>189</v>
      </c>
      <c r="B135" s="6">
        <f>COUNTIF('TUẦN 04-05'!$G$5:$G$453,'KT PHÒNG'!A135)</f>
        <v>0</v>
      </c>
      <c r="C135" s="6">
        <f>COUNTIF('TUẦN 04-05'!$H$5:$H$453,'KT PHÒNG'!A135)</f>
        <v>2</v>
      </c>
      <c r="D135" s="6">
        <f>COUNTIF('TUẦN 04-05'!$I$5:$I$453,'KT PHÒNG'!A135)</f>
        <v>0</v>
      </c>
      <c r="E135" s="6">
        <f>COUNTIF('TUẦN 04-05'!J5:J573,'KT PHÒNG'!A135)</f>
        <v>0</v>
      </c>
      <c r="F135" s="6">
        <f>COUNTIF('TUẦN 04-05'!$K$5:$K$453,'KT PHÒNG'!A135)</f>
        <v>0</v>
      </c>
      <c r="G135" s="6">
        <f>COUNTIF('TUẦN 04-05'!$L$5:$L$453,'KT PHÒNG'!A135)</f>
        <v>0</v>
      </c>
      <c r="H135" s="6">
        <f>COUNTIF('TUẦN 04-05'!M5:M573,'KT PHÒNG'!$A$5)</f>
        <v>0</v>
      </c>
      <c r="I135" s="6">
        <f>COUNTIF('TUẦN 04-05'!$N$5:$N$453,'KT PHÒNG'!A135)</f>
        <v>0</v>
      </c>
      <c r="J135" s="6">
        <f>COUNTIF('TUẦN 04-05'!$O$5:$O$453,'KT PHÒNG'!A135)</f>
        <v>0</v>
      </c>
      <c r="K135" s="6">
        <f>COUNTIF('TUẦN 04-05'!$P$5:$P$453,'KT PHÒNG'!A135)</f>
        <v>0</v>
      </c>
      <c r="L135" s="6">
        <f>COUNTIF('TUẦN 04-05'!$Q$5:$Q$453,'KT PHÒNG'!A135)</f>
        <v>2</v>
      </c>
      <c r="M135" s="6">
        <f>COUNTIF('TUẦN 04-05'!$R$5:$R$453,'KT PHÒNG'!A135)</f>
        <v>0</v>
      </c>
      <c r="N135" s="6">
        <f>COUNTIF('TUẦN 04-05'!$S$5:$S$453,'KT PHÒNG'!A135)</f>
        <v>0</v>
      </c>
      <c r="O135" s="6">
        <f>COUNTIF('TUẦN 04-05'!$T$5:$T$453,'KT PHÒNG'!A135)</f>
        <v>0</v>
      </c>
    </row>
    <row r="136" spans="1:15">
      <c r="A136" s="4" t="s">
        <v>209</v>
      </c>
      <c r="B136" s="6">
        <f>COUNTIF('TUẦN 04-05'!$G$5:$G$453,'KT PHÒNG'!A136)</f>
        <v>2</v>
      </c>
      <c r="C136" s="6">
        <f>COUNTIF('TUẦN 04-05'!$H$5:$H$453,'KT PHÒNG'!A136)</f>
        <v>1</v>
      </c>
      <c r="D136" s="6">
        <f>COUNTIF('TUẦN 04-05'!$I$5:$I$453,'KT PHÒNG'!A136)</f>
        <v>1</v>
      </c>
      <c r="E136" s="6">
        <f>COUNTIF('TUẦN 04-05'!J6:J574,'KT PHÒNG'!A136)</f>
        <v>2</v>
      </c>
      <c r="F136" s="6">
        <f>COUNTIF('TUẦN 04-05'!$K$5:$K$453,'KT PHÒNG'!A136)</f>
        <v>0</v>
      </c>
      <c r="G136" s="6">
        <f>COUNTIF('TUẦN 04-05'!$L$5:$L$453,'KT PHÒNG'!A136)</f>
        <v>0</v>
      </c>
      <c r="H136" s="6">
        <f>COUNTIF('TUẦN 04-05'!M6:M574,'KT PHÒNG'!$A$5)</f>
        <v>0</v>
      </c>
      <c r="I136" s="6">
        <f>COUNTIF('TUẦN 04-05'!$N$5:$N$453,'KT PHÒNG'!A136)</f>
        <v>0</v>
      </c>
      <c r="J136" s="6">
        <f>COUNTIF('TUẦN 04-05'!$O$5:$O$453,'KT PHÒNG'!A136)</f>
        <v>1</v>
      </c>
      <c r="K136" s="6">
        <f>COUNTIF('TUẦN 04-05'!$P$5:$P$453,'KT PHÒNG'!A136)</f>
        <v>2</v>
      </c>
      <c r="L136" s="6">
        <f>COUNTIF('TUẦN 04-05'!$Q$5:$Q$453,'KT PHÒNG'!A136)</f>
        <v>1</v>
      </c>
      <c r="M136" s="6">
        <f>COUNTIF('TUẦN 04-05'!$R$5:$R$453,'KT PHÒNG'!A136)</f>
        <v>0</v>
      </c>
      <c r="N136" s="6">
        <f>COUNTIF('TUẦN 04-05'!$S$5:$S$453,'KT PHÒNG'!A136)</f>
        <v>0</v>
      </c>
      <c r="O136" s="6">
        <f>COUNTIF('TUẦN 04-05'!$T$5:$T$453,'KT PHÒNG'!A136)</f>
        <v>0</v>
      </c>
    </row>
    <row r="137" spans="1:15">
      <c r="A137" s="4" t="s">
        <v>525</v>
      </c>
      <c r="B137" s="6">
        <f>COUNTIF('TUẦN 04-05'!$G$5:$G$453,'KT PHÒNG'!A137)</f>
        <v>0</v>
      </c>
      <c r="C137" s="6">
        <f>COUNTIF('TUẦN 04-05'!$H$5:$H$453,'KT PHÒNG'!A137)</f>
        <v>0</v>
      </c>
      <c r="D137" s="6">
        <f>COUNTIF('TUẦN 04-05'!$I$5:$I$453,'KT PHÒNG'!A137)</f>
        <v>0</v>
      </c>
      <c r="E137" s="6">
        <f>COUNTIF('TUẦN 04-05'!J7:J575,'KT PHÒNG'!A137)</f>
        <v>0</v>
      </c>
      <c r="F137" s="6">
        <f>COUNTIF('TUẦN 04-05'!$K$5:$K$453,'KT PHÒNG'!A137)</f>
        <v>0</v>
      </c>
      <c r="G137" s="6">
        <f>COUNTIF('TUẦN 04-05'!$L$5:$L$453,'KT PHÒNG'!A137)</f>
        <v>0</v>
      </c>
      <c r="H137" s="6">
        <f>COUNTIF('TUẦN 04-05'!M7:M575,'KT PHÒNG'!$A$5)</f>
        <v>0</v>
      </c>
      <c r="I137" s="6">
        <f>COUNTIF('TUẦN 04-05'!$N$5:$N$453,'KT PHÒNG'!A137)</f>
        <v>0</v>
      </c>
      <c r="J137" s="6">
        <f>COUNTIF('TUẦN 04-05'!$O$5:$O$453,'KT PHÒNG'!A137)</f>
        <v>0</v>
      </c>
      <c r="K137" s="6">
        <f>COUNTIF('TUẦN 04-05'!$P$5:$P$453,'KT PHÒNG'!A137)</f>
        <v>0</v>
      </c>
      <c r="L137" s="6">
        <f>COUNTIF('TUẦN 04-05'!$Q$5:$Q$453,'KT PHÒNG'!A137)</f>
        <v>0</v>
      </c>
      <c r="M137" s="6">
        <f>COUNTIF('TUẦN 04-05'!$R$5:$R$453,'KT PHÒNG'!A137)</f>
        <v>0</v>
      </c>
      <c r="N137" s="6">
        <f>COUNTIF('TUẦN 04-05'!$S$5:$S$453,'KT PHÒNG'!A137)</f>
        <v>0</v>
      </c>
      <c r="O137" s="6">
        <f>COUNTIF('TUẦN 04-05'!$T$5:$T$453,'KT PHÒNG'!A137)</f>
        <v>0</v>
      </c>
    </row>
    <row r="138" spans="1:15">
      <c r="A138" s="4" t="s">
        <v>526</v>
      </c>
      <c r="B138" s="6">
        <f>COUNTIF('TUẦN 04-05'!$G$5:$G$453,'KT PHÒNG'!A138)</f>
        <v>0</v>
      </c>
      <c r="C138" s="6">
        <f>COUNTIF('TUẦN 04-05'!$H$5:$H$453,'KT PHÒNG'!A138)</f>
        <v>0</v>
      </c>
      <c r="D138" s="6">
        <f>COUNTIF('TUẦN 04-05'!$I$5:$I$453,'KT PHÒNG'!A138)</f>
        <v>0</v>
      </c>
      <c r="E138" s="6">
        <f>COUNTIF('TUẦN 04-05'!J8:J576,'KT PHÒNG'!A138)</f>
        <v>0</v>
      </c>
      <c r="F138" s="6">
        <f>COUNTIF('TUẦN 04-05'!$K$5:$K$453,'KT PHÒNG'!A138)</f>
        <v>0</v>
      </c>
      <c r="G138" s="6">
        <f>COUNTIF('TUẦN 04-05'!$L$5:$L$453,'KT PHÒNG'!A138)</f>
        <v>0</v>
      </c>
      <c r="H138" s="6">
        <f>COUNTIF('TUẦN 04-05'!M8:M576,'KT PHÒNG'!$A$5)</f>
        <v>0</v>
      </c>
      <c r="I138" s="6">
        <f>COUNTIF('TUẦN 04-05'!$N$5:$N$453,'KT PHÒNG'!A138)</f>
        <v>0</v>
      </c>
      <c r="J138" s="6">
        <f>COUNTIF('TUẦN 04-05'!$O$5:$O$453,'KT PHÒNG'!A138)</f>
        <v>0</v>
      </c>
      <c r="K138" s="6">
        <f>COUNTIF('TUẦN 04-05'!$P$5:$P$453,'KT PHÒNG'!A138)</f>
        <v>0</v>
      </c>
      <c r="L138" s="6">
        <f>COUNTIF('TUẦN 04-05'!$Q$5:$Q$453,'KT PHÒNG'!A138)</f>
        <v>0</v>
      </c>
      <c r="M138" s="6">
        <f>COUNTIF('TUẦN 04-05'!$R$5:$R$453,'KT PHÒNG'!A138)</f>
        <v>0</v>
      </c>
      <c r="N138" s="6">
        <f>COUNTIF('TUẦN 04-05'!$S$5:$S$453,'KT PHÒNG'!A138)</f>
        <v>0</v>
      </c>
      <c r="O138" s="6">
        <f>COUNTIF('TUẦN 04-05'!$T$5:$T$453,'KT PHÒNG'!A138)</f>
        <v>0</v>
      </c>
    </row>
  </sheetData>
  <autoFilter ref="A2:O138" xr:uid="{00000000-0009-0000-0000-000003000000}"/>
  <conditionalFormatting sqref="B3:O138">
    <cfRule type="cellIs" dxfId="15" priority="1" operator="greaterThan">
      <formula>1</formula>
    </cfRule>
    <cfRule type="cellIs" dxfId="14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topLeftCell="A22" workbookViewId="0">
      <selection activeCell="D92" sqref="D92"/>
    </sheetView>
  </sheetViews>
  <sheetFormatPr defaultColWidth="9" defaultRowHeight="14.25"/>
  <sheetData>
    <row r="1" spans="1:6">
      <c r="A1" t="s">
        <v>527</v>
      </c>
    </row>
    <row r="2" spans="1:6">
      <c r="A2" t="s">
        <v>528</v>
      </c>
      <c r="B2" t="s">
        <v>529</v>
      </c>
      <c r="C2" t="s">
        <v>530</v>
      </c>
      <c r="D2" t="s">
        <v>531</v>
      </c>
      <c r="E2" t="s">
        <v>532</v>
      </c>
      <c r="F2" t="s">
        <v>529</v>
      </c>
    </row>
    <row r="3" spans="1:6">
      <c r="A3">
        <v>1</v>
      </c>
      <c r="B3" t="s">
        <v>533</v>
      </c>
      <c r="C3" t="s">
        <v>534</v>
      </c>
      <c r="D3" t="s">
        <v>535</v>
      </c>
      <c r="E3" t="s">
        <v>536</v>
      </c>
      <c r="F3" t="s">
        <v>533</v>
      </c>
    </row>
    <row r="4" spans="1:6">
      <c r="A4">
        <v>2</v>
      </c>
      <c r="B4" t="s">
        <v>537</v>
      </c>
      <c r="C4" t="s">
        <v>538</v>
      </c>
      <c r="D4" t="s">
        <v>539</v>
      </c>
      <c r="E4" t="s">
        <v>536</v>
      </c>
      <c r="F4" t="s">
        <v>540</v>
      </c>
    </row>
    <row r="5" spans="1:6">
      <c r="A5">
        <v>3</v>
      </c>
      <c r="B5" t="s">
        <v>541</v>
      </c>
      <c r="C5" t="s">
        <v>542</v>
      </c>
      <c r="D5" t="s">
        <v>543</v>
      </c>
      <c r="E5" t="s">
        <v>536</v>
      </c>
      <c r="F5" t="s">
        <v>541</v>
      </c>
    </row>
    <row r="6" spans="1:6">
      <c r="A6">
        <v>4</v>
      </c>
      <c r="B6" t="s">
        <v>544</v>
      </c>
      <c r="C6" t="s">
        <v>545</v>
      </c>
      <c r="D6" t="s">
        <v>546</v>
      </c>
      <c r="E6" t="s">
        <v>536</v>
      </c>
      <c r="F6" t="s">
        <v>544</v>
      </c>
    </row>
    <row r="7" spans="1:6">
      <c r="A7">
        <v>5</v>
      </c>
      <c r="B7" t="s">
        <v>547</v>
      </c>
      <c r="C7" t="s">
        <v>548</v>
      </c>
      <c r="D7" t="s">
        <v>131</v>
      </c>
      <c r="E7" t="s">
        <v>549</v>
      </c>
      <c r="F7" t="s">
        <v>547</v>
      </c>
    </row>
    <row r="8" spans="1:6">
      <c r="A8">
        <v>6</v>
      </c>
      <c r="B8" t="s">
        <v>541</v>
      </c>
      <c r="C8" t="s">
        <v>550</v>
      </c>
      <c r="D8" t="s">
        <v>161</v>
      </c>
      <c r="E8" t="s">
        <v>549</v>
      </c>
      <c r="F8" t="s">
        <v>541</v>
      </c>
    </row>
    <row r="9" spans="1:6">
      <c r="A9">
        <v>7</v>
      </c>
      <c r="B9" t="s">
        <v>551</v>
      </c>
      <c r="C9" t="s">
        <v>552</v>
      </c>
      <c r="D9" t="s">
        <v>144</v>
      </c>
      <c r="E9" t="s">
        <v>549</v>
      </c>
      <c r="F9" t="s">
        <v>551</v>
      </c>
    </row>
    <row r="10" spans="1:6">
      <c r="A10">
        <v>8</v>
      </c>
      <c r="B10" t="s">
        <v>553</v>
      </c>
      <c r="C10" t="s">
        <v>554</v>
      </c>
      <c r="D10" t="s">
        <v>46</v>
      </c>
      <c r="E10" t="s">
        <v>549</v>
      </c>
      <c r="F10" t="s">
        <v>553</v>
      </c>
    </row>
    <row r="11" spans="1:6">
      <c r="A11">
        <v>9</v>
      </c>
      <c r="B11" t="s">
        <v>555</v>
      </c>
      <c r="C11" t="s">
        <v>556</v>
      </c>
      <c r="D11" t="s">
        <v>139</v>
      </c>
      <c r="E11" t="s">
        <v>549</v>
      </c>
      <c r="F11" t="s">
        <v>555</v>
      </c>
    </row>
    <row r="12" spans="1:6">
      <c r="A12">
        <v>10</v>
      </c>
      <c r="B12" t="s">
        <v>541</v>
      </c>
      <c r="C12" t="s">
        <v>557</v>
      </c>
      <c r="D12" t="s">
        <v>26</v>
      </c>
      <c r="E12" t="s">
        <v>549</v>
      </c>
      <c r="F12" t="s">
        <v>541</v>
      </c>
    </row>
    <row r="13" spans="1:6">
      <c r="A13">
        <v>10</v>
      </c>
      <c r="B13" t="s">
        <v>558</v>
      </c>
      <c r="C13" t="s">
        <v>559</v>
      </c>
      <c r="D13" t="s">
        <v>37</v>
      </c>
      <c r="E13" t="s">
        <v>549</v>
      </c>
      <c r="F13" t="s">
        <v>558</v>
      </c>
    </row>
    <row r="14" spans="1:6">
      <c r="A14">
        <v>11</v>
      </c>
      <c r="B14" t="s">
        <v>560</v>
      </c>
      <c r="C14" t="s">
        <v>561</v>
      </c>
      <c r="D14" t="s">
        <v>68</v>
      </c>
      <c r="E14" t="s">
        <v>562</v>
      </c>
      <c r="F14" t="s">
        <v>560</v>
      </c>
    </row>
    <row r="15" spans="1:6">
      <c r="A15">
        <v>12</v>
      </c>
      <c r="B15" t="s">
        <v>563</v>
      </c>
      <c r="C15" t="s">
        <v>564</v>
      </c>
      <c r="D15" t="s">
        <v>94</v>
      </c>
      <c r="E15" t="s">
        <v>562</v>
      </c>
      <c r="F15" t="s">
        <v>563</v>
      </c>
    </row>
    <row r="16" spans="1:6">
      <c r="A16">
        <v>13</v>
      </c>
      <c r="B16" t="s">
        <v>565</v>
      </c>
      <c r="C16" t="s">
        <v>566</v>
      </c>
      <c r="D16" t="s">
        <v>123</v>
      </c>
      <c r="E16" t="s">
        <v>562</v>
      </c>
      <c r="F16" t="s">
        <v>565</v>
      </c>
    </row>
    <row r="17" spans="1:6">
      <c r="A17">
        <v>14</v>
      </c>
      <c r="B17" t="s">
        <v>567</v>
      </c>
      <c r="C17" t="s">
        <v>568</v>
      </c>
      <c r="D17" t="s">
        <v>72</v>
      </c>
      <c r="E17" t="s">
        <v>562</v>
      </c>
      <c r="F17" t="s">
        <v>567</v>
      </c>
    </row>
    <row r="18" spans="1:6">
      <c r="A18">
        <v>15</v>
      </c>
      <c r="B18" t="s">
        <v>569</v>
      </c>
      <c r="C18" t="s">
        <v>570</v>
      </c>
      <c r="D18" t="s">
        <v>119</v>
      </c>
      <c r="E18" t="s">
        <v>562</v>
      </c>
      <c r="F18" t="s">
        <v>569</v>
      </c>
    </row>
    <row r="19" spans="1:6">
      <c r="A19">
        <v>16</v>
      </c>
      <c r="B19" t="s">
        <v>571</v>
      </c>
      <c r="C19" t="s">
        <v>572</v>
      </c>
      <c r="D19" t="s">
        <v>573</v>
      </c>
      <c r="E19" t="s">
        <v>562</v>
      </c>
      <c r="F19" t="s">
        <v>571</v>
      </c>
    </row>
    <row r="20" spans="1:6">
      <c r="A20">
        <v>17</v>
      </c>
      <c r="B20" t="s">
        <v>569</v>
      </c>
      <c r="C20" t="s">
        <v>574</v>
      </c>
      <c r="D20" t="s">
        <v>382</v>
      </c>
      <c r="E20" t="s">
        <v>562</v>
      </c>
      <c r="F20" t="s">
        <v>569</v>
      </c>
    </row>
    <row r="21" spans="1:6">
      <c r="A21">
        <v>18</v>
      </c>
      <c r="B21" t="s">
        <v>575</v>
      </c>
      <c r="C21" t="s">
        <v>576</v>
      </c>
      <c r="D21" t="s">
        <v>376</v>
      </c>
      <c r="E21" t="s">
        <v>562</v>
      </c>
      <c r="F21" t="s">
        <v>575</v>
      </c>
    </row>
    <row r="22" spans="1:6">
      <c r="A22">
        <v>19</v>
      </c>
      <c r="B22" t="s">
        <v>577</v>
      </c>
      <c r="C22" t="s">
        <v>578</v>
      </c>
      <c r="D22" t="s">
        <v>110</v>
      </c>
      <c r="E22" t="s">
        <v>562</v>
      </c>
      <c r="F22" t="s">
        <v>577</v>
      </c>
    </row>
    <row r="23" spans="1:6">
      <c r="A23">
        <v>20</v>
      </c>
      <c r="B23" t="s">
        <v>579</v>
      </c>
      <c r="C23" t="s">
        <v>580</v>
      </c>
      <c r="D23" t="s">
        <v>63</v>
      </c>
      <c r="E23" t="s">
        <v>562</v>
      </c>
      <c r="F23" t="s">
        <v>579</v>
      </c>
    </row>
    <row r="24" spans="1:6">
      <c r="A24">
        <v>21</v>
      </c>
      <c r="B24" t="s">
        <v>581</v>
      </c>
      <c r="C24" t="s">
        <v>582</v>
      </c>
      <c r="D24" t="s">
        <v>583</v>
      </c>
      <c r="E24" t="s">
        <v>562</v>
      </c>
      <c r="F24" t="s">
        <v>581</v>
      </c>
    </row>
    <row r="25" spans="1:6">
      <c r="A25">
        <v>22</v>
      </c>
      <c r="B25" t="s">
        <v>584</v>
      </c>
      <c r="C25" t="s">
        <v>585</v>
      </c>
      <c r="D25" t="s">
        <v>205</v>
      </c>
      <c r="E25" t="s">
        <v>562</v>
      </c>
      <c r="F25" t="s">
        <v>584</v>
      </c>
    </row>
    <row r="26" spans="1:6">
      <c r="A26">
        <v>23</v>
      </c>
      <c r="B26" t="s">
        <v>541</v>
      </c>
      <c r="C26" t="s">
        <v>586</v>
      </c>
      <c r="D26" t="s">
        <v>88</v>
      </c>
      <c r="E26" t="s">
        <v>562</v>
      </c>
      <c r="F26" t="s">
        <v>541</v>
      </c>
    </row>
    <row r="27" spans="1:6">
      <c r="A27">
        <v>24</v>
      </c>
      <c r="B27" t="s">
        <v>587</v>
      </c>
      <c r="C27" t="s">
        <v>588</v>
      </c>
      <c r="D27" t="s">
        <v>105</v>
      </c>
      <c r="E27" t="s">
        <v>562</v>
      </c>
      <c r="F27" t="s">
        <v>587</v>
      </c>
    </row>
    <row r="28" spans="1:6">
      <c r="A28">
        <v>25</v>
      </c>
      <c r="B28" t="s">
        <v>589</v>
      </c>
      <c r="C28" t="s">
        <v>590</v>
      </c>
      <c r="D28" t="s">
        <v>591</v>
      </c>
      <c r="E28" t="s">
        <v>592</v>
      </c>
      <c r="F28" t="s">
        <v>589</v>
      </c>
    </row>
    <row r="29" spans="1:6">
      <c r="A29">
        <v>26</v>
      </c>
      <c r="B29" t="s">
        <v>593</v>
      </c>
      <c r="C29" t="s">
        <v>594</v>
      </c>
      <c r="D29" t="s">
        <v>595</v>
      </c>
      <c r="E29" t="s">
        <v>596</v>
      </c>
      <c r="F29" t="s">
        <v>593</v>
      </c>
    </row>
    <row r="30" spans="1:6">
      <c r="A30">
        <v>27</v>
      </c>
      <c r="B30" t="s">
        <v>597</v>
      </c>
      <c r="C30" t="s">
        <v>598</v>
      </c>
      <c r="D30" t="s">
        <v>281</v>
      </c>
      <c r="E30" t="s">
        <v>596</v>
      </c>
      <c r="F30" t="s">
        <v>597</v>
      </c>
    </row>
    <row r="31" spans="1:6">
      <c r="A31">
        <v>28</v>
      </c>
      <c r="B31" t="s">
        <v>599</v>
      </c>
      <c r="C31" t="s">
        <v>600</v>
      </c>
      <c r="D31" t="s">
        <v>601</v>
      </c>
      <c r="E31" t="s">
        <v>602</v>
      </c>
      <c r="F31" t="s">
        <v>599</v>
      </c>
    </row>
    <row r="32" spans="1:6">
      <c r="A32">
        <v>29</v>
      </c>
      <c r="B32" t="s">
        <v>603</v>
      </c>
      <c r="C32" t="s">
        <v>604</v>
      </c>
      <c r="D32" t="s">
        <v>271</v>
      </c>
      <c r="E32" t="s">
        <v>602</v>
      </c>
      <c r="F32" t="s">
        <v>603</v>
      </c>
    </row>
    <row r="33" spans="1:6">
      <c r="A33">
        <v>30</v>
      </c>
      <c r="B33" t="s">
        <v>605</v>
      </c>
      <c r="C33" t="s">
        <v>606</v>
      </c>
      <c r="D33" t="s">
        <v>350</v>
      </c>
      <c r="E33" t="s">
        <v>602</v>
      </c>
      <c r="F33" t="s">
        <v>605</v>
      </c>
    </row>
    <row r="34" spans="1:6">
      <c r="A34">
        <v>31</v>
      </c>
      <c r="B34" t="s">
        <v>607</v>
      </c>
      <c r="C34" t="s">
        <v>608</v>
      </c>
      <c r="D34" t="s">
        <v>230</v>
      </c>
      <c r="E34" t="s">
        <v>602</v>
      </c>
      <c r="F34" t="s">
        <v>607</v>
      </c>
    </row>
    <row r="35" spans="1:6">
      <c r="A35">
        <v>32</v>
      </c>
      <c r="B35" t="s">
        <v>609</v>
      </c>
      <c r="C35" t="s">
        <v>610</v>
      </c>
      <c r="D35" t="s">
        <v>255</v>
      </c>
      <c r="E35" t="s">
        <v>602</v>
      </c>
      <c r="F35" t="s">
        <v>609</v>
      </c>
    </row>
    <row r="36" spans="1:6">
      <c r="A36">
        <v>33</v>
      </c>
      <c r="B36" t="s">
        <v>537</v>
      </c>
      <c r="C36" t="s">
        <v>611</v>
      </c>
      <c r="D36" t="s">
        <v>243</v>
      </c>
      <c r="E36" t="s">
        <v>602</v>
      </c>
      <c r="F36" t="s">
        <v>537</v>
      </c>
    </row>
    <row r="37" spans="1:6">
      <c r="A37">
        <v>34</v>
      </c>
      <c r="B37" t="s">
        <v>612</v>
      </c>
      <c r="C37" t="s">
        <v>613</v>
      </c>
      <c r="D37" t="s">
        <v>219</v>
      </c>
      <c r="E37" t="s">
        <v>602</v>
      </c>
      <c r="F37" t="s">
        <v>612</v>
      </c>
    </row>
    <row r="38" spans="1:6">
      <c r="A38">
        <v>35</v>
      </c>
      <c r="B38" t="s">
        <v>581</v>
      </c>
      <c r="C38" t="s">
        <v>614</v>
      </c>
      <c r="D38" t="s">
        <v>363</v>
      </c>
      <c r="E38" t="s">
        <v>602</v>
      </c>
      <c r="F38" t="s">
        <v>581</v>
      </c>
    </row>
    <row r="39" spans="1:6">
      <c r="A39">
        <v>36</v>
      </c>
      <c r="B39" t="s">
        <v>581</v>
      </c>
      <c r="C39" t="s">
        <v>615</v>
      </c>
      <c r="D39" t="s">
        <v>324</v>
      </c>
      <c r="E39" t="s">
        <v>602</v>
      </c>
      <c r="F39" t="s">
        <v>581</v>
      </c>
    </row>
    <row r="40" spans="1:6">
      <c r="A40">
        <v>37</v>
      </c>
      <c r="B40" t="s">
        <v>541</v>
      </c>
      <c r="C40" t="s">
        <v>616</v>
      </c>
      <c r="D40" t="s">
        <v>320</v>
      </c>
      <c r="E40" t="s">
        <v>602</v>
      </c>
      <c r="F40" t="s">
        <v>541</v>
      </c>
    </row>
    <row r="41" spans="1:6">
      <c r="A41">
        <v>38</v>
      </c>
      <c r="B41" t="s">
        <v>617</v>
      </c>
      <c r="C41" t="s">
        <v>618</v>
      </c>
      <c r="D41" t="s">
        <v>286</v>
      </c>
      <c r="E41" t="s">
        <v>602</v>
      </c>
      <c r="F41" t="s">
        <v>617</v>
      </c>
    </row>
    <row r="42" spans="1:6">
      <c r="A42">
        <v>41</v>
      </c>
      <c r="B42" t="s">
        <v>619</v>
      </c>
      <c r="C42" t="s">
        <v>620</v>
      </c>
      <c r="D42" t="s">
        <v>242</v>
      </c>
      <c r="E42" t="s">
        <v>602</v>
      </c>
      <c r="F42" t="s">
        <v>619</v>
      </c>
    </row>
    <row r="43" spans="1:6">
      <c r="A43">
        <v>42</v>
      </c>
      <c r="B43" t="s">
        <v>621</v>
      </c>
      <c r="C43" t="s">
        <v>622</v>
      </c>
      <c r="D43" t="s">
        <v>340</v>
      </c>
      <c r="E43" t="s">
        <v>602</v>
      </c>
      <c r="F43" t="s">
        <v>621</v>
      </c>
    </row>
    <row r="44" spans="1:6">
      <c r="A44">
        <v>43</v>
      </c>
      <c r="B44" t="s">
        <v>623</v>
      </c>
      <c r="C44" t="s">
        <v>624</v>
      </c>
      <c r="D44" t="s">
        <v>428</v>
      </c>
      <c r="E44" t="s">
        <v>602</v>
      </c>
      <c r="F44" t="s">
        <v>623</v>
      </c>
    </row>
    <row r="45" spans="1:6">
      <c r="A45">
        <v>44</v>
      </c>
      <c r="B45" t="s">
        <v>625</v>
      </c>
      <c r="C45" t="s">
        <v>626</v>
      </c>
      <c r="D45" t="s">
        <v>265</v>
      </c>
      <c r="E45" t="s">
        <v>602</v>
      </c>
      <c r="F45" t="s">
        <v>625</v>
      </c>
    </row>
    <row r="46" spans="1:6">
      <c r="A46">
        <v>45</v>
      </c>
      <c r="B46" t="s">
        <v>581</v>
      </c>
      <c r="C46" t="s">
        <v>627</v>
      </c>
      <c r="D46" t="s">
        <v>261</v>
      </c>
      <c r="E46" t="s">
        <v>602</v>
      </c>
      <c r="F46" t="s">
        <v>581</v>
      </c>
    </row>
    <row r="47" spans="1:6">
      <c r="A47">
        <v>46</v>
      </c>
      <c r="B47" t="s">
        <v>581</v>
      </c>
      <c r="C47" t="s">
        <v>628</v>
      </c>
      <c r="D47" t="s">
        <v>346</v>
      </c>
      <c r="E47" t="s">
        <v>602</v>
      </c>
      <c r="F47" t="s">
        <v>581</v>
      </c>
    </row>
    <row r="48" spans="1:6">
      <c r="A48">
        <v>47</v>
      </c>
      <c r="B48" t="s">
        <v>629</v>
      </c>
      <c r="C48" t="s">
        <v>630</v>
      </c>
      <c r="D48" t="s">
        <v>347</v>
      </c>
      <c r="E48" t="s">
        <v>602</v>
      </c>
      <c r="F48" t="s">
        <v>629</v>
      </c>
    </row>
    <row r="49" spans="1:6">
      <c r="A49">
        <v>48</v>
      </c>
      <c r="B49" t="s">
        <v>581</v>
      </c>
      <c r="C49" t="s">
        <v>631</v>
      </c>
      <c r="D49" t="s">
        <v>223</v>
      </c>
      <c r="E49" t="s">
        <v>602</v>
      </c>
      <c r="F49" t="s">
        <v>581</v>
      </c>
    </row>
    <row r="50" spans="1:6">
      <c r="A50">
        <v>49</v>
      </c>
      <c r="B50" t="s">
        <v>632</v>
      </c>
      <c r="C50" t="s">
        <v>633</v>
      </c>
      <c r="D50" t="s">
        <v>233</v>
      </c>
      <c r="E50" t="s">
        <v>602</v>
      </c>
      <c r="F50" t="s">
        <v>632</v>
      </c>
    </row>
    <row r="51" spans="1:6">
      <c r="A51">
        <v>50</v>
      </c>
      <c r="B51" t="s">
        <v>634</v>
      </c>
      <c r="C51" t="s">
        <v>635</v>
      </c>
      <c r="D51" t="s">
        <v>432</v>
      </c>
      <c r="E51" t="s">
        <v>602</v>
      </c>
      <c r="F51" t="s">
        <v>634</v>
      </c>
    </row>
    <row r="52" spans="1:6">
      <c r="A52">
        <v>51</v>
      </c>
      <c r="B52" t="s">
        <v>636</v>
      </c>
      <c r="C52" t="s">
        <v>637</v>
      </c>
      <c r="D52" t="s">
        <v>638</v>
      </c>
      <c r="E52" t="s">
        <v>602</v>
      </c>
      <c r="F52" t="s">
        <v>636</v>
      </c>
    </row>
    <row r="53" spans="1:6">
      <c r="A53">
        <v>52</v>
      </c>
      <c r="B53" t="s">
        <v>639</v>
      </c>
      <c r="C53" t="s">
        <v>640</v>
      </c>
      <c r="D53" t="s">
        <v>238</v>
      </c>
      <c r="E53" t="s">
        <v>602</v>
      </c>
      <c r="F53" t="s">
        <v>639</v>
      </c>
    </row>
    <row r="54" spans="1:6">
      <c r="A54">
        <v>53</v>
      </c>
      <c r="B54" t="s">
        <v>537</v>
      </c>
      <c r="C54" t="s">
        <v>641</v>
      </c>
      <c r="D54" t="s">
        <v>439</v>
      </c>
      <c r="E54" t="s">
        <v>642</v>
      </c>
      <c r="F54" t="s">
        <v>537</v>
      </c>
    </row>
    <row r="55" spans="1:6">
      <c r="A55">
        <v>54</v>
      </c>
      <c r="B55" t="s">
        <v>643</v>
      </c>
      <c r="C55" t="s">
        <v>644</v>
      </c>
      <c r="D55" t="s">
        <v>80</v>
      </c>
      <c r="E55" t="s">
        <v>642</v>
      </c>
      <c r="F55" t="s">
        <v>643</v>
      </c>
    </row>
    <row r="56" spans="1:6">
      <c r="A56">
        <v>55</v>
      </c>
      <c r="B56" t="s">
        <v>645</v>
      </c>
      <c r="C56" t="s">
        <v>646</v>
      </c>
      <c r="D56" t="s">
        <v>647</v>
      </c>
      <c r="E56" t="s">
        <v>642</v>
      </c>
      <c r="F56" t="s">
        <v>645</v>
      </c>
    </row>
    <row r="57" spans="1:6">
      <c r="A57">
        <v>56</v>
      </c>
      <c r="B57" t="s">
        <v>587</v>
      </c>
      <c r="C57" t="s">
        <v>648</v>
      </c>
      <c r="D57" t="s">
        <v>76</v>
      </c>
      <c r="E57" t="s">
        <v>642</v>
      </c>
      <c r="F57" t="s">
        <v>587</v>
      </c>
    </row>
    <row r="58" spans="1:6">
      <c r="A58">
        <v>57</v>
      </c>
      <c r="B58" t="s">
        <v>649</v>
      </c>
      <c r="C58" t="s">
        <v>650</v>
      </c>
      <c r="D58" t="s">
        <v>334</v>
      </c>
      <c r="E58" t="s">
        <v>642</v>
      </c>
      <c r="F58" t="s">
        <v>649</v>
      </c>
    </row>
    <row r="59" spans="1:6">
      <c r="A59">
        <v>58</v>
      </c>
      <c r="B59" t="s">
        <v>651</v>
      </c>
      <c r="C59" t="s">
        <v>652</v>
      </c>
      <c r="D59" t="s">
        <v>81</v>
      </c>
      <c r="E59" t="s">
        <v>642</v>
      </c>
      <c r="F59" t="s">
        <v>651</v>
      </c>
    </row>
    <row r="60" spans="1:6">
      <c r="A60">
        <v>59</v>
      </c>
      <c r="B60" t="s">
        <v>653</v>
      </c>
      <c r="C60" t="s">
        <v>654</v>
      </c>
      <c r="D60" t="s">
        <v>51</v>
      </c>
      <c r="E60" t="s">
        <v>642</v>
      </c>
      <c r="F60" t="s">
        <v>653</v>
      </c>
    </row>
    <row r="61" spans="1:6">
      <c r="A61">
        <v>60</v>
      </c>
      <c r="B61" t="s">
        <v>655</v>
      </c>
      <c r="C61" t="s">
        <v>656</v>
      </c>
      <c r="D61" t="s">
        <v>98</v>
      </c>
      <c r="E61" t="s">
        <v>642</v>
      </c>
      <c r="F61" t="s">
        <v>655</v>
      </c>
    </row>
    <row r="62" spans="1:6">
      <c r="A62">
        <v>61</v>
      </c>
      <c r="B62" t="s">
        <v>581</v>
      </c>
      <c r="C62" t="s">
        <v>657</v>
      </c>
      <c r="D62" t="s">
        <v>32</v>
      </c>
      <c r="E62" t="s">
        <v>642</v>
      </c>
      <c r="F62" t="s">
        <v>581</v>
      </c>
    </row>
    <row r="63" spans="1:6">
      <c r="A63">
        <v>62</v>
      </c>
      <c r="B63" t="s">
        <v>658</v>
      </c>
      <c r="C63" t="s">
        <v>659</v>
      </c>
      <c r="D63" t="s">
        <v>292</v>
      </c>
      <c r="E63" t="s">
        <v>642</v>
      </c>
      <c r="F63" t="s">
        <v>658</v>
      </c>
    </row>
    <row r="64" spans="1:6">
      <c r="A64">
        <v>63</v>
      </c>
      <c r="B64" t="s">
        <v>660</v>
      </c>
      <c r="C64" t="s">
        <v>661</v>
      </c>
      <c r="D64" t="s">
        <v>158</v>
      </c>
      <c r="E64" t="s">
        <v>642</v>
      </c>
      <c r="F64" t="s">
        <v>660</v>
      </c>
    </row>
    <row r="65" spans="1:6">
      <c r="A65">
        <v>64</v>
      </c>
      <c r="B65" t="s">
        <v>662</v>
      </c>
      <c r="C65" t="s">
        <v>663</v>
      </c>
      <c r="D65" t="s">
        <v>664</v>
      </c>
      <c r="E65" t="s">
        <v>642</v>
      </c>
      <c r="F65" t="s">
        <v>665</v>
      </c>
    </row>
    <row r="66" spans="1:6">
      <c r="A66">
        <v>65</v>
      </c>
      <c r="B66" t="s">
        <v>666</v>
      </c>
      <c r="C66" t="s">
        <v>667</v>
      </c>
      <c r="D66" t="s">
        <v>417</v>
      </c>
      <c r="E66" t="s">
        <v>642</v>
      </c>
      <c r="F66" t="s">
        <v>666</v>
      </c>
    </row>
    <row r="67" spans="1:6">
      <c r="A67">
        <v>65</v>
      </c>
      <c r="C67" t="s">
        <v>668</v>
      </c>
      <c r="D67" t="s">
        <v>235</v>
      </c>
      <c r="E67" t="s">
        <v>642</v>
      </c>
    </row>
    <row r="68" spans="1:6">
      <c r="A68">
        <v>66</v>
      </c>
      <c r="B68" t="s">
        <v>669</v>
      </c>
      <c r="C68" t="s">
        <v>670</v>
      </c>
      <c r="D68" t="s">
        <v>297</v>
      </c>
      <c r="E68" t="s">
        <v>642</v>
      </c>
      <c r="F68" t="s">
        <v>669</v>
      </c>
    </row>
    <row r="69" spans="1:6">
      <c r="A69">
        <v>68</v>
      </c>
      <c r="B69" t="s">
        <v>671</v>
      </c>
      <c r="C69" t="s">
        <v>672</v>
      </c>
      <c r="D69" t="s">
        <v>408</v>
      </c>
      <c r="E69" t="s">
        <v>642</v>
      </c>
      <c r="F69" t="s">
        <v>671</v>
      </c>
    </row>
    <row r="70" spans="1:6">
      <c r="A70">
        <v>70</v>
      </c>
      <c r="B70" t="s">
        <v>673</v>
      </c>
      <c r="C70" t="s">
        <v>674</v>
      </c>
      <c r="D70" t="s">
        <v>187</v>
      </c>
      <c r="E70" t="s">
        <v>642</v>
      </c>
      <c r="F70" t="s">
        <v>675</v>
      </c>
    </row>
    <row r="71" spans="1:6">
      <c r="A71">
        <v>71</v>
      </c>
      <c r="B71" t="s">
        <v>603</v>
      </c>
      <c r="C71" t="s">
        <v>676</v>
      </c>
      <c r="D71" t="s">
        <v>365</v>
      </c>
      <c r="E71" t="s">
        <v>592</v>
      </c>
      <c r="F71" t="s">
        <v>603</v>
      </c>
    </row>
    <row r="72" spans="1:6">
      <c r="A72">
        <v>73</v>
      </c>
      <c r="B72" t="s">
        <v>677</v>
      </c>
      <c r="C72" t="s">
        <v>678</v>
      </c>
      <c r="D72" t="s">
        <v>399</v>
      </c>
      <c r="E72" t="s">
        <v>679</v>
      </c>
      <c r="F72" t="s">
        <v>680</v>
      </c>
    </row>
    <row r="73" spans="1:6">
      <c r="A73">
        <v>74</v>
      </c>
      <c r="B73" t="s">
        <v>673</v>
      </c>
      <c r="C73" t="s">
        <v>681</v>
      </c>
      <c r="D73" t="s">
        <v>391</v>
      </c>
      <c r="E73" t="s">
        <v>679</v>
      </c>
      <c r="F73" t="s">
        <v>675</v>
      </c>
    </row>
    <row r="74" spans="1:6">
      <c r="A74">
        <v>75</v>
      </c>
      <c r="B74" t="s">
        <v>682</v>
      </c>
      <c r="C74" t="s">
        <v>683</v>
      </c>
      <c r="D74" t="s">
        <v>684</v>
      </c>
      <c r="E74" t="s">
        <v>679</v>
      </c>
      <c r="F74" t="s">
        <v>682</v>
      </c>
    </row>
    <row r="75" spans="1:6">
      <c r="A75">
        <v>76</v>
      </c>
      <c r="B75" t="s">
        <v>669</v>
      </c>
      <c r="C75" t="s">
        <v>685</v>
      </c>
      <c r="D75" t="s">
        <v>260</v>
      </c>
      <c r="E75" t="s">
        <v>679</v>
      </c>
      <c r="F75" t="s">
        <v>669</v>
      </c>
    </row>
    <row r="76" spans="1:6">
      <c r="A76">
        <v>77</v>
      </c>
      <c r="B76" t="s">
        <v>673</v>
      </c>
      <c r="C76" t="s">
        <v>686</v>
      </c>
      <c r="D76" t="s">
        <v>414</v>
      </c>
      <c r="E76" t="s">
        <v>687</v>
      </c>
      <c r="F76" t="s">
        <v>673</v>
      </c>
    </row>
    <row r="77" spans="1:6">
      <c r="A77">
        <v>78</v>
      </c>
      <c r="C77" t="s">
        <v>24</v>
      </c>
      <c r="D77" t="s">
        <v>24</v>
      </c>
    </row>
    <row r="78" spans="1:6">
      <c r="D78" t="s">
        <v>688</v>
      </c>
    </row>
    <row r="79" spans="1:6">
      <c r="D79" t="s">
        <v>247</v>
      </c>
      <c r="E79" t="s">
        <v>602</v>
      </c>
    </row>
    <row r="80" spans="1:6">
      <c r="D80" t="s">
        <v>211</v>
      </c>
      <c r="E80" t="s">
        <v>602</v>
      </c>
    </row>
    <row r="81" spans="2:6">
      <c r="D81" t="s">
        <v>689</v>
      </c>
      <c r="E81" t="s">
        <v>642</v>
      </c>
    </row>
    <row r="82" spans="2:6">
      <c r="D82" t="s">
        <v>690</v>
      </c>
      <c r="E82" s="1" t="s">
        <v>562</v>
      </c>
    </row>
    <row r="83" spans="2:6">
      <c r="D83" t="s">
        <v>134</v>
      </c>
      <c r="E83" t="s">
        <v>549</v>
      </c>
    </row>
    <row r="84" spans="2:6">
      <c r="D84" t="s">
        <v>387</v>
      </c>
      <c r="E84" t="s">
        <v>679</v>
      </c>
    </row>
    <row r="85" spans="2:6" ht="15.75">
      <c r="B85" s="2" t="s">
        <v>691</v>
      </c>
      <c r="C85" s="2" t="s">
        <v>692</v>
      </c>
      <c r="D85" s="3" t="str">
        <f>+"T/"&amp;C85</f>
        <v>T/V.Anh</v>
      </c>
      <c r="E85" s="3" t="s">
        <v>642</v>
      </c>
      <c r="F85" s="2" t="s">
        <v>691</v>
      </c>
    </row>
    <row r="86" spans="2:6" ht="15.75">
      <c r="B86" s="2"/>
      <c r="C86" s="2" t="s">
        <v>693</v>
      </c>
      <c r="D86" s="2" t="s">
        <v>251</v>
      </c>
      <c r="E86" s="2" t="s">
        <v>602</v>
      </c>
      <c r="F86" s="2"/>
    </row>
    <row r="87" spans="2:6" ht="15.75">
      <c r="B87" s="2"/>
      <c r="C87" s="2" t="s">
        <v>694</v>
      </c>
      <c r="D87" s="2" t="s">
        <v>184</v>
      </c>
      <c r="E87" s="2" t="s">
        <v>642</v>
      </c>
      <c r="F87" s="2"/>
    </row>
    <row r="88" spans="2:6" ht="15.75">
      <c r="B88" s="2" t="s">
        <v>695</v>
      </c>
      <c r="C88" s="2" t="s">
        <v>696</v>
      </c>
      <c r="D88" s="3" t="str">
        <f t="shared" ref="D88" si="0">+"T/"&amp;C88</f>
        <v>T/Phúc</v>
      </c>
      <c r="E88" s="2" t="s">
        <v>549</v>
      </c>
      <c r="F88" s="2"/>
    </row>
    <row r="89" spans="2:6" ht="15.75">
      <c r="B89" s="2" t="s">
        <v>666</v>
      </c>
      <c r="C89" s="2" t="s">
        <v>697</v>
      </c>
      <c r="D89" s="2" t="s">
        <v>58</v>
      </c>
      <c r="E89" s="2" t="s">
        <v>642</v>
      </c>
      <c r="F89" s="2"/>
    </row>
    <row r="90" spans="2:6" ht="15.75">
      <c r="B90" s="2" t="s">
        <v>698</v>
      </c>
      <c r="C90" s="2" t="s">
        <v>699</v>
      </c>
      <c r="D90" s="3" t="str">
        <f t="shared" ref="D90:D92" si="1">+"T/"&amp;C90</f>
        <v>T/Sinh</v>
      </c>
      <c r="E90" s="2" t="s">
        <v>642</v>
      </c>
      <c r="F90" s="2"/>
    </row>
    <row r="91" spans="2:6" ht="15.75">
      <c r="B91" s="2" t="s">
        <v>700</v>
      </c>
      <c r="C91" s="2" t="s">
        <v>701</v>
      </c>
      <c r="D91" s="3" t="str">
        <f t="shared" si="1"/>
        <v>T/Phượng</v>
      </c>
      <c r="E91" s="2" t="s">
        <v>602</v>
      </c>
      <c r="F91" s="2"/>
    </row>
    <row r="92" spans="2:6" ht="15.75">
      <c r="B92" s="2" t="s">
        <v>702</v>
      </c>
      <c r="C92" s="2" t="s">
        <v>703</v>
      </c>
      <c r="D92" s="3" t="str">
        <f t="shared" si="1"/>
        <v>T/Toàn</v>
      </c>
      <c r="E92" t="s">
        <v>562</v>
      </c>
      <c r="F92" s="2"/>
    </row>
  </sheetData>
  <autoFilter ref="A2:F92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2023-11-09T07:53:43Z</cp:lastPrinted>
  <dcterms:created xsi:type="dcterms:W3CDTF">2022-11-25T06:24:00Z</dcterms:created>
  <dcterms:modified xsi:type="dcterms:W3CDTF">2023-11-09T08:07:06Z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1033-12.2.0.13266</vt:lpwstr>
  </property>
</Properties>
</file>